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5" activeTab="0"/>
  </bookViews>
  <sheets>
    <sheet name="За 2016г." sheetId="1" r:id="rId1"/>
  </sheets>
  <definedNames/>
  <calcPr fullCalcOnLoad="1"/>
</workbook>
</file>

<file path=xl/sharedStrings.xml><?xml version="1.0" encoding="utf-8"?>
<sst xmlns="http://schemas.openxmlformats.org/spreadsheetml/2006/main" count="198" uniqueCount="113">
  <si>
    <t>Утверждена приказом Министерства финансов Российской Федерации</t>
  </si>
  <si>
    <t>от 15июня 2000г. № 54н</t>
  </si>
  <si>
    <t>Отчет об исполнении сметы доходов и расходов  учреждений и организаций, финансируемых из бюджетов субъектов Российской федерации и местных бюджетов</t>
  </si>
  <si>
    <t>Коды</t>
  </si>
  <si>
    <t>Форма 1-мм по ОКУД</t>
  </si>
  <si>
    <t>0503010</t>
  </si>
  <si>
    <t>Дата</t>
  </si>
  <si>
    <t>Главный распорядитель</t>
  </si>
  <si>
    <t>по ОКПО</t>
  </si>
  <si>
    <t xml:space="preserve"> </t>
  </si>
  <si>
    <t>Периодичность: месячная</t>
  </si>
  <si>
    <t>по ППП</t>
  </si>
  <si>
    <t>Единица измерения: руб.</t>
  </si>
  <si>
    <t>по ОКУД</t>
  </si>
  <si>
    <t>08</t>
  </si>
  <si>
    <t>по ОКЕИ</t>
  </si>
  <si>
    <t>383</t>
  </si>
  <si>
    <t>1.Расходы</t>
  </si>
  <si>
    <t>Наименование видов расходов и статей экономической классификации расходов</t>
  </si>
  <si>
    <t>Код</t>
  </si>
  <si>
    <t>Утверждено бюджетных ассигнований на отчетный период (руб)</t>
  </si>
  <si>
    <t>Профинансировано (руб.)</t>
  </si>
  <si>
    <t>Кассовые расходы (руб.)</t>
  </si>
  <si>
    <t>Остаток (руб.)</t>
  </si>
  <si>
    <t>по ФКР</t>
  </si>
  <si>
    <t>по КЦСР</t>
  </si>
  <si>
    <t>по КВР</t>
  </si>
  <si>
    <t>по ЭКР</t>
  </si>
  <si>
    <t>Заработная плата</t>
  </si>
  <si>
    <t>5210400</t>
  </si>
  <si>
    <t>111</t>
  </si>
  <si>
    <t>Начислен.на оплату труда</t>
  </si>
  <si>
    <t>Прочие выплаты</t>
  </si>
  <si>
    <t>112</t>
  </si>
  <si>
    <t>Суточные</t>
  </si>
  <si>
    <t>212/1</t>
  </si>
  <si>
    <t>Книгоиздательские выплаты</t>
  </si>
  <si>
    <t>212/2</t>
  </si>
  <si>
    <t>Услуги связи</t>
  </si>
  <si>
    <t>242</t>
  </si>
  <si>
    <t>Транспортные услуги</t>
  </si>
  <si>
    <t>244</t>
  </si>
  <si>
    <t>Командировочные расходы</t>
  </si>
  <si>
    <t>222/1</t>
  </si>
  <si>
    <t>222/2</t>
  </si>
  <si>
    <t>Услуги по содерж.имущ.</t>
  </si>
  <si>
    <t>Прочие услуги</t>
  </si>
  <si>
    <t>Пособие по соц.помощи</t>
  </si>
  <si>
    <t>360</t>
  </si>
  <si>
    <t>Прочие расходы</t>
  </si>
  <si>
    <t>852</t>
  </si>
  <si>
    <t>Увелич.ст.осн.средств</t>
  </si>
  <si>
    <t>Хоз.расходы</t>
  </si>
  <si>
    <t>340/5</t>
  </si>
  <si>
    <t>итого:</t>
  </si>
  <si>
    <t>7910171140</t>
  </si>
  <si>
    <t>119</t>
  </si>
  <si>
    <t>0702</t>
  </si>
  <si>
    <t>Начислен. на оплату труда</t>
  </si>
  <si>
    <t>пособие до 1,5 лет</t>
  </si>
  <si>
    <t>Коммунальные услуги</t>
  </si>
  <si>
    <t>223/1</t>
  </si>
  <si>
    <t>газ</t>
  </si>
  <si>
    <t>223/2</t>
  </si>
  <si>
    <t>электроэнергия</t>
  </si>
  <si>
    <t>223/3</t>
  </si>
  <si>
    <t>водоснабжение, водоотведение</t>
  </si>
  <si>
    <t>223/4</t>
  </si>
  <si>
    <t>Налог на имущество</t>
  </si>
  <si>
    <t>Прочие налоги</t>
  </si>
  <si>
    <t>853</t>
  </si>
  <si>
    <t>851</t>
  </si>
  <si>
    <t>831</t>
  </si>
  <si>
    <t>Увелич.ст.материальных зап.</t>
  </si>
  <si>
    <t>продукты питания</t>
  </si>
  <si>
    <t>340/2</t>
  </si>
  <si>
    <t>Субсидии бюджетам муниципальных районов (го) Ульяновской области в целях софинансирования расходов навыплату заработной платы с начислениями работникам МУ МО, оплату коммунальных услуг и приобретение твердого топлива (уголь, дрова) МУ (включая погашение кредиторской задолжности)МО</t>
  </si>
  <si>
    <t>573</t>
  </si>
  <si>
    <t>9500370410</t>
  </si>
  <si>
    <t xml:space="preserve">Расходы на обеспечение отдыха детей, обучающихся в образовательных учреждениях, за исключением детей - сирот, находящихся в образовательных учреждениях для детей сирот и детей, оставшихся без попечения родителей, и детей находящихся в трудной жизненной ситуации. в детских оздоровительных лагерях с дневным пребыванием </t>
  </si>
  <si>
    <t>0707</t>
  </si>
  <si>
    <t>7960171180</t>
  </si>
  <si>
    <t>МП "Развитие и совершенствование системы гражданской защитьы населения, территорий, объектов жизнеобеспечения населения и критически важных объектов от угроз природного техногенного характера, обеспечение пожарной безопастности на территории муниципального образования "Мелекесский район"на 2014-2018годы"</t>
  </si>
  <si>
    <t>7950061255</t>
  </si>
  <si>
    <t>МЦП "Организация здорового питания в ОУ МО "Мелекесский район" Ульяновской области на 2011-2013годы".</t>
  </si>
  <si>
    <t>2. Сведения о движении средств бюджета субъектов Российской Федерации и местных бюджетов на счетах учреждений</t>
  </si>
  <si>
    <t>Наименование текущего счета</t>
  </si>
  <si>
    <t>Код. строки</t>
  </si>
  <si>
    <t>Остаток на начало года</t>
  </si>
  <si>
    <t>Профинансировано</t>
  </si>
  <si>
    <t>Кассовые расходы</t>
  </si>
  <si>
    <t>Остаток на конец отчетного периода</t>
  </si>
  <si>
    <t>Средства для перевода учреждениями, находящимися в ведении главного распорядителя  и на другие мероприятия</t>
  </si>
  <si>
    <t>010</t>
  </si>
  <si>
    <t>Средства на расходы учреждения</t>
  </si>
  <si>
    <t>020</t>
  </si>
  <si>
    <t>Средства в иностранной валюте</t>
  </si>
  <si>
    <t>030</t>
  </si>
  <si>
    <t>то же в пересчете на рубли</t>
  </si>
  <si>
    <t>040</t>
  </si>
  <si>
    <r>
      <t xml:space="preserve">Руководитель </t>
    </r>
    <r>
      <rPr>
        <sz val="10"/>
        <rFont val="Arial"/>
        <family val="2"/>
      </rPr>
      <t xml:space="preserve">      _________________      </t>
    </r>
  </si>
  <si>
    <t xml:space="preserve">                                                 подпись                                              расшифровка подписи</t>
  </si>
  <si>
    <r>
      <t>Главный бухгалтер</t>
    </r>
    <r>
      <rPr>
        <sz val="10"/>
        <rFont val="Arial"/>
        <family val="2"/>
      </rPr>
      <t xml:space="preserve">_________________       </t>
    </r>
  </si>
  <si>
    <t>теплоэнергия</t>
  </si>
  <si>
    <r>
      <t xml:space="preserve">Учреждение         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МКОУ "Основная школа с. Русский Мелекесс"</t>
    </r>
  </si>
  <si>
    <t>1003</t>
  </si>
  <si>
    <t>01.01.2017</t>
  </si>
  <si>
    <t>На 1 января 2017г.</t>
  </si>
  <si>
    <t>М.А. Яшина</t>
  </si>
  <si>
    <t>Проживание</t>
  </si>
  <si>
    <t>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учреждениях</t>
  </si>
  <si>
    <t>Средства по предоставлению мер социальной поддержки молодых специалистов на образовательную деятельность</t>
  </si>
  <si>
    <t>И.Ю. Фятхутдинова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</si>
</sst>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0.00_ ;[Red]\-0.00\ "/>
  </numFmts>
  <fonts count="41">
    <font>
      <sz val="10"/>
      <name val="Arial"/>
      <family val="2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6"/>
      <name val="Times New Roman"/>
      <family val="1"/>
    </font>
    <font>
      <b/>
      <sz val="10.5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63"/>
      <name val="Arial"/>
      <family val="2"/>
    </font>
    <font>
      <sz val="10"/>
      <color indexed="53"/>
      <name val="Arial"/>
      <family val="2"/>
    </font>
    <font>
      <sz val="9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1"/>
      <name val="Times New Roman"/>
      <family val="1"/>
    </font>
    <font>
      <b/>
      <sz val="9"/>
      <color indexed="26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color indexed="5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3" borderId="7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5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 wrapText="1"/>
    </xf>
    <xf numFmtId="0" fontId="25" fillId="16" borderId="10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26" fillId="18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6" fillId="7" borderId="10" xfId="0" applyFont="1" applyFill="1" applyBorder="1" applyAlignment="1">
      <alignment horizontal="left" vertical="center"/>
    </xf>
    <xf numFmtId="0" fontId="26" fillId="7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2" fontId="28" fillId="0" borderId="0" xfId="0" applyNumberFormat="1" applyFont="1" applyFill="1" applyBorder="1" applyAlignment="1">
      <alignment vertical="center"/>
    </xf>
    <xf numFmtId="2" fontId="28" fillId="0" borderId="0" xfId="0" applyNumberFormat="1" applyFont="1" applyBorder="1" applyAlignment="1">
      <alignment vertical="center"/>
    </xf>
    <xf numFmtId="0" fontId="26" fillId="18" borderId="10" xfId="0" applyFont="1" applyFill="1" applyBorder="1" applyAlignment="1">
      <alignment horizontal="left" vertical="center"/>
    </xf>
    <xf numFmtId="0" fontId="26" fillId="18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20" borderId="10" xfId="0" applyFont="1" applyFill="1" applyBorder="1" applyAlignment="1">
      <alignment horizontal="left" vertical="center"/>
    </xf>
    <xf numFmtId="0" fontId="26" fillId="20" borderId="10" xfId="0" applyFont="1" applyFill="1" applyBorder="1" applyAlignment="1">
      <alignment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6" fillId="21" borderId="10" xfId="0" applyFont="1" applyFill="1" applyBorder="1" applyAlignment="1">
      <alignment horizontal="left" vertical="center"/>
    </xf>
    <xf numFmtId="0" fontId="26" fillId="21" borderId="10" xfId="0" applyFont="1" applyFill="1" applyBorder="1" applyAlignment="1">
      <alignment vertical="center"/>
    </xf>
    <xf numFmtId="0" fontId="32" fillId="21" borderId="10" xfId="0" applyFont="1" applyFill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6" fillId="18" borderId="16" xfId="0" applyFont="1" applyFill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 wrapText="1"/>
    </xf>
    <xf numFmtId="0" fontId="26" fillId="22" borderId="17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 wrapText="1"/>
    </xf>
    <xf numFmtId="0" fontId="26" fillId="2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left" vertical="center" wrapText="1"/>
    </xf>
    <xf numFmtId="165" fontId="31" fillId="0" borderId="13" xfId="0" applyNumberFormat="1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1" fontId="25" fillId="0" borderId="22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M13" sqref="M13"/>
    </sheetView>
  </sheetViews>
  <sheetFormatPr defaultColWidth="11.57421875" defaultRowHeight="12.75"/>
  <cols>
    <col min="1" max="1" width="23.28125" style="78" customWidth="1"/>
    <col min="2" max="2" width="6.00390625" style="30" customWidth="1"/>
    <col min="3" max="3" width="4.7109375" style="30" customWidth="1"/>
    <col min="4" max="4" width="10.7109375" style="30" customWidth="1"/>
    <col min="5" max="5" width="4.421875" style="30" customWidth="1"/>
    <col min="6" max="6" width="5.421875" style="30" customWidth="1"/>
    <col min="7" max="7" width="11.8515625" style="1" customWidth="1"/>
    <col min="8" max="8" width="11.00390625" style="1" customWidth="1"/>
    <col min="9" max="9" width="10.57421875" style="1" customWidth="1"/>
    <col min="10" max="10" width="9.421875" style="1" customWidth="1"/>
    <col min="11" max="11" width="9.8515625" style="30" customWidth="1"/>
    <col min="12" max="12" width="20.57421875" style="30" customWidth="1"/>
    <col min="13" max="16384" width="11.57421875" style="30" customWidth="1"/>
  </cols>
  <sheetData>
    <row r="1" spans="1:10" ht="9.7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8.2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8.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8.75" customHeight="1">
      <c r="A4" s="31" t="s">
        <v>107</v>
      </c>
      <c r="B4" s="32"/>
      <c r="C4" s="32"/>
      <c r="D4" s="32"/>
      <c r="E4" s="32"/>
      <c r="F4" s="32"/>
      <c r="G4" s="2"/>
      <c r="H4" s="2"/>
      <c r="I4" s="120" t="s">
        <v>3</v>
      </c>
      <c r="J4" s="120"/>
    </row>
    <row r="5" spans="1:10" ht="12.75">
      <c r="A5" s="33"/>
      <c r="B5" s="34"/>
      <c r="C5" s="34"/>
      <c r="D5" s="117" t="s">
        <v>4</v>
      </c>
      <c r="E5" s="117"/>
      <c r="F5" s="117"/>
      <c r="G5" s="117"/>
      <c r="H5" s="117"/>
      <c r="I5" s="116" t="s">
        <v>5</v>
      </c>
      <c r="J5" s="116"/>
    </row>
    <row r="6" spans="1:10" ht="12" customHeight="1">
      <c r="A6" s="122" t="s">
        <v>104</v>
      </c>
      <c r="B6" s="122"/>
      <c r="C6" s="122"/>
      <c r="D6" s="122"/>
      <c r="E6" s="122"/>
      <c r="F6" s="122"/>
      <c r="G6" s="122"/>
      <c r="H6" s="82" t="s">
        <v>6</v>
      </c>
      <c r="I6" s="116" t="s">
        <v>106</v>
      </c>
      <c r="J6" s="116"/>
    </row>
    <row r="7" spans="1:10" ht="12.75">
      <c r="A7" s="35" t="s">
        <v>7</v>
      </c>
      <c r="B7" s="36"/>
      <c r="C7" s="37"/>
      <c r="D7" s="117" t="s">
        <v>8</v>
      </c>
      <c r="E7" s="117"/>
      <c r="F7" s="117"/>
      <c r="G7" s="117"/>
      <c r="H7" s="117"/>
      <c r="I7" s="116" t="s">
        <v>9</v>
      </c>
      <c r="J7" s="116"/>
    </row>
    <row r="8" spans="1:10" ht="12.75">
      <c r="A8" s="35" t="s">
        <v>10</v>
      </c>
      <c r="B8" s="36"/>
      <c r="C8" s="37"/>
      <c r="D8" s="117" t="s">
        <v>11</v>
      </c>
      <c r="E8" s="117"/>
      <c r="F8" s="117"/>
      <c r="G8" s="117"/>
      <c r="H8" s="117"/>
      <c r="I8" s="116"/>
      <c r="J8" s="116"/>
    </row>
    <row r="9" spans="1:10" ht="12.75">
      <c r="A9" s="35" t="s">
        <v>12</v>
      </c>
      <c r="B9" s="36"/>
      <c r="C9" s="37"/>
      <c r="D9" s="117" t="s">
        <v>13</v>
      </c>
      <c r="E9" s="117"/>
      <c r="F9" s="117"/>
      <c r="G9" s="117"/>
      <c r="H9" s="117"/>
      <c r="I9" s="116" t="s">
        <v>14</v>
      </c>
      <c r="J9" s="116"/>
    </row>
    <row r="10" spans="1:10" ht="12.75">
      <c r="A10" s="38"/>
      <c r="B10" s="37"/>
      <c r="C10" s="37"/>
      <c r="D10" s="117" t="s">
        <v>15</v>
      </c>
      <c r="E10" s="117"/>
      <c r="F10" s="117"/>
      <c r="G10" s="117"/>
      <c r="H10" s="117"/>
      <c r="I10" s="116" t="s">
        <v>16</v>
      </c>
      <c r="J10" s="116"/>
    </row>
    <row r="11" spans="1:10" ht="12.75">
      <c r="A11" s="114" t="s">
        <v>17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ht="13.5" customHeight="1">
      <c r="A12" s="92" t="s">
        <v>18</v>
      </c>
      <c r="B12" s="115" t="s">
        <v>19</v>
      </c>
      <c r="C12" s="115"/>
      <c r="D12" s="115"/>
      <c r="E12" s="115"/>
      <c r="F12" s="115"/>
      <c r="G12" s="94" t="s">
        <v>20</v>
      </c>
      <c r="H12" s="94" t="s">
        <v>21</v>
      </c>
      <c r="I12" s="94" t="s">
        <v>22</v>
      </c>
      <c r="J12" s="94" t="s">
        <v>23</v>
      </c>
    </row>
    <row r="13" spans="1:10" ht="45.75" customHeight="1">
      <c r="A13" s="92"/>
      <c r="B13" s="5" t="s">
        <v>24</v>
      </c>
      <c r="C13" s="5" t="s">
        <v>11</v>
      </c>
      <c r="D13" s="5" t="s">
        <v>25</v>
      </c>
      <c r="E13" s="5" t="s">
        <v>26</v>
      </c>
      <c r="F13" s="5" t="s">
        <v>27</v>
      </c>
      <c r="G13" s="94"/>
      <c r="H13" s="94"/>
      <c r="I13" s="94"/>
      <c r="J13" s="94"/>
    </row>
    <row r="14" spans="1:17" ht="9.75" customHeight="1">
      <c r="A14" s="6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39"/>
      <c r="L14" s="39"/>
      <c r="M14" s="40"/>
      <c r="N14" s="41"/>
      <c r="O14" s="41"/>
      <c r="P14" s="41"/>
      <c r="Q14" s="41"/>
    </row>
    <row r="15" spans="1:17" ht="11.25" customHeight="1" hidden="1">
      <c r="A15" s="42" t="s">
        <v>28</v>
      </c>
      <c r="B15" s="110">
        <v>573</v>
      </c>
      <c r="C15" s="110" t="str">
        <f>C48</f>
        <v>0702</v>
      </c>
      <c r="D15" s="103" t="s">
        <v>29</v>
      </c>
      <c r="E15" s="103" t="s">
        <v>30</v>
      </c>
      <c r="F15" s="7">
        <v>211</v>
      </c>
      <c r="G15" s="7"/>
      <c r="H15" s="9"/>
      <c r="I15" s="9"/>
      <c r="J15" s="9">
        <f aca="true" t="shared" si="0" ref="J15:J20">H15-I15</f>
        <v>0</v>
      </c>
      <c r="K15" s="41"/>
      <c r="L15" s="41"/>
      <c r="M15" s="43"/>
      <c r="N15" s="41"/>
      <c r="O15" s="41"/>
      <c r="P15" s="41"/>
      <c r="Q15" s="41"/>
    </row>
    <row r="16" spans="1:17" ht="11.25" customHeight="1" hidden="1">
      <c r="A16" s="44" t="s">
        <v>31</v>
      </c>
      <c r="B16" s="110"/>
      <c r="C16" s="110"/>
      <c r="D16" s="110"/>
      <c r="E16" s="103" t="s">
        <v>30</v>
      </c>
      <c r="F16" s="7">
        <v>213</v>
      </c>
      <c r="G16" s="7"/>
      <c r="H16" s="9"/>
      <c r="I16" s="9"/>
      <c r="J16" s="9">
        <f t="shared" si="0"/>
        <v>0</v>
      </c>
      <c r="K16" s="41"/>
      <c r="L16" s="41"/>
      <c r="M16" s="43"/>
      <c r="N16" s="41"/>
      <c r="O16" s="41"/>
      <c r="P16" s="41"/>
      <c r="Q16" s="41"/>
    </row>
    <row r="17" spans="1:17" ht="11.25" customHeight="1" hidden="1">
      <c r="A17" s="42" t="s">
        <v>32</v>
      </c>
      <c r="B17" s="110"/>
      <c r="C17" s="110"/>
      <c r="D17" s="110"/>
      <c r="E17" s="103" t="s">
        <v>33</v>
      </c>
      <c r="F17" s="10">
        <v>212</v>
      </c>
      <c r="G17" s="10">
        <f>H17</f>
        <v>0</v>
      </c>
      <c r="H17" s="11">
        <f>H19+H18</f>
        <v>0</v>
      </c>
      <c r="I17" s="11">
        <f>I19+I18</f>
        <v>0</v>
      </c>
      <c r="J17" s="11">
        <f>J19+J18</f>
        <v>0</v>
      </c>
      <c r="K17" s="41"/>
      <c r="L17" s="41"/>
      <c r="M17" s="43"/>
      <c r="N17" s="41"/>
      <c r="O17" s="41"/>
      <c r="P17" s="41"/>
      <c r="Q17" s="41"/>
    </row>
    <row r="18" spans="1:17" ht="11.25" customHeight="1" hidden="1">
      <c r="A18" s="42" t="s">
        <v>34</v>
      </c>
      <c r="B18" s="110"/>
      <c r="C18" s="110"/>
      <c r="D18" s="110"/>
      <c r="E18" s="103"/>
      <c r="F18" s="7" t="s">
        <v>35</v>
      </c>
      <c r="G18" s="7"/>
      <c r="H18" s="9"/>
      <c r="I18" s="9"/>
      <c r="J18" s="9">
        <f t="shared" si="0"/>
        <v>0</v>
      </c>
      <c r="K18" s="41"/>
      <c r="L18" s="41"/>
      <c r="M18" s="43"/>
      <c r="N18" s="41"/>
      <c r="O18" s="41"/>
      <c r="P18" s="41"/>
      <c r="Q18" s="41"/>
    </row>
    <row r="19" spans="1:17" ht="11.25" customHeight="1" hidden="1">
      <c r="A19" s="42" t="s">
        <v>36</v>
      </c>
      <c r="B19" s="110"/>
      <c r="C19" s="110"/>
      <c r="D19" s="110"/>
      <c r="E19" s="103"/>
      <c r="F19" s="7" t="s">
        <v>37</v>
      </c>
      <c r="G19" s="7"/>
      <c r="H19" s="9"/>
      <c r="I19" s="9"/>
      <c r="J19" s="9">
        <f t="shared" si="0"/>
        <v>0</v>
      </c>
      <c r="K19" s="41"/>
      <c r="L19" s="41"/>
      <c r="M19" s="43"/>
      <c r="N19" s="41"/>
      <c r="O19" s="41"/>
      <c r="P19" s="41"/>
      <c r="Q19" s="41"/>
    </row>
    <row r="20" spans="1:17" ht="11.25" customHeight="1" hidden="1">
      <c r="A20" s="42" t="s">
        <v>38</v>
      </c>
      <c r="B20" s="110"/>
      <c r="C20" s="110"/>
      <c r="D20" s="110"/>
      <c r="E20" s="8" t="s">
        <v>39</v>
      </c>
      <c r="F20" s="7">
        <v>221</v>
      </c>
      <c r="G20" s="7"/>
      <c r="H20" s="9"/>
      <c r="I20" s="9"/>
      <c r="J20" s="9">
        <f t="shared" si="0"/>
        <v>0</v>
      </c>
      <c r="K20" s="41"/>
      <c r="L20" s="41"/>
      <c r="M20" s="43"/>
      <c r="N20" s="41"/>
      <c r="O20" s="41"/>
      <c r="P20" s="41"/>
      <c r="Q20" s="41"/>
    </row>
    <row r="21" spans="1:17" ht="11.25" customHeight="1" hidden="1">
      <c r="A21" s="42" t="s">
        <v>40</v>
      </c>
      <c r="B21" s="110"/>
      <c r="C21" s="110"/>
      <c r="D21" s="110"/>
      <c r="E21" s="103" t="s">
        <v>41</v>
      </c>
      <c r="F21" s="10">
        <v>222</v>
      </c>
      <c r="G21" s="10">
        <f>H21</f>
        <v>0</v>
      </c>
      <c r="H21" s="10">
        <f>H22+H23</f>
        <v>0</v>
      </c>
      <c r="I21" s="10">
        <f>I22+I23</f>
        <v>0</v>
      </c>
      <c r="J21" s="10">
        <f>J22+J23</f>
        <v>0</v>
      </c>
      <c r="K21" s="41"/>
      <c r="L21" s="41"/>
      <c r="M21" s="43"/>
      <c r="N21" s="41"/>
      <c r="O21" s="41"/>
      <c r="P21" s="41"/>
      <c r="Q21" s="41"/>
    </row>
    <row r="22" spans="1:17" ht="11.25" customHeight="1" hidden="1">
      <c r="A22" s="42" t="s">
        <v>42</v>
      </c>
      <c r="B22" s="110"/>
      <c r="C22" s="110"/>
      <c r="D22" s="110"/>
      <c r="E22" s="103"/>
      <c r="F22" s="7" t="s">
        <v>43</v>
      </c>
      <c r="G22" s="7"/>
      <c r="H22" s="7"/>
      <c r="I22" s="7"/>
      <c r="J22" s="9">
        <f aca="true" t="shared" si="1" ref="J22:J29">H22-I22</f>
        <v>0</v>
      </c>
      <c r="K22" s="41"/>
      <c r="L22" s="41"/>
      <c r="M22" s="43"/>
      <c r="N22" s="41"/>
      <c r="O22" s="41"/>
      <c r="P22" s="41"/>
      <c r="Q22" s="41"/>
    </row>
    <row r="23" spans="1:17" ht="11.25" customHeight="1" hidden="1">
      <c r="A23" s="42" t="s">
        <v>40</v>
      </c>
      <c r="B23" s="110"/>
      <c r="C23" s="110"/>
      <c r="D23" s="110"/>
      <c r="E23" s="103"/>
      <c r="F23" s="7" t="s">
        <v>44</v>
      </c>
      <c r="G23" s="7"/>
      <c r="H23" s="7"/>
      <c r="I23" s="7"/>
      <c r="J23" s="9">
        <f t="shared" si="1"/>
        <v>0</v>
      </c>
      <c r="K23" s="41"/>
      <c r="L23" s="41"/>
      <c r="M23" s="43"/>
      <c r="N23" s="41"/>
      <c r="O23" s="41"/>
      <c r="P23" s="41"/>
      <c r="Q23" s="41"/>
    </row>
    <row r="24" spans="1:17" ht="11.25" customHeight="1" hidden="1">
      <c r="A24" s="44" t="s">
        <v>45</v>
      </c>
      <c r="B24" s="110"/>
      <c r="C24" s="110"/>
      <c r="D24" s="110"/>
      <c r="E24" s="103" t="s">
        <v>41</v>
      </c>
      <c r="F24" s="7">
        <v>225</v>
      </c>
      <c r="G24" s="7"/>
      <c r="H24" s="7"/>
      <c r="I24" s="7"/>
      <c r="J24" s="9">
        <f>H24-I24</f>
        <v>0</v>
      </c>
      <c r="K24" s="41"/>
      <c r="L24" s="41"/>
      <c r="M24" s="43"/>
      <c r="N24" s="41"/>
      <c r="O24" s="41"/>
      <c r="P24" s="41"/>
      <c r="Q24" s="41"/>
    </row>
    <row r="25" spans="1:17" ht="11.25" customHeight="1" hidden="1">
      <c r="A25" s="42" t="s">
        <v>46</v>
      </c>
      <c r="B25" s="110"/>
      <c r="C25" s="110"/>
      <c r="D25" s="110"/>
      <c r="E25" s="103" t="s">
        <v>41</v>
      </c>
      <c r="F25" s="7">
        <v>226</v>
      </c>
      <c r="G25" s="7"/>
      <c r="H25" s="7"/>
      <c r="I25" s="7"/>
      <c r="J25" s="9">
        <f t="shared" si="1"/>
        <v>0</v>
      </c>
      <c r="K25" s="41"/>
      <c r="L25" s="41"/>
      <c r="M25" s="43"/>
      <c r="N25" s="41"/>
      <c r="O25" s="41"/>
      <c r="P25" s="41"/>
      <c r="Q25" s="41"/>
    </row>
    <row r="26" spans="1:17" ht="11.25" customHeight="1" hidden="1">
      <c r="A26" s="42" t="s">
        <v>47</v>
      </c>
      <c r="B26" s="110"/>
      <c r="C26" s="110"/>
      <c r="D26" s="110"/>
      <c r="E26" s="8" t="s">
        <v>48</v>
      </c>
      <c r="F26" s="7">
        <v>262</v>
      </c>
      <c r="G26" s="7"/>
      <c r="H26" s="7"/>
      <c r="I26" s="7"/>
      <c r="J26" s="9">
        <f t="shared" si="1"/>
        <v>0</v>
      </c>
      <c r="K26" s="41"/>
      <c r="L26" s="41"/>
      <c r="M26" s="43"/>
      <c r="N26" s="41"/>
      <c r="O26" s="41"/>
      <c r="P26" s="41"/>
      <c r="Q26" s="41"/>
    </row>
    <row r="27" spans="1:17" ht="11.25" customHeight="1" hidden="1">
      <c r="A27" s="42" t="s">
        <v>49</v>
      </c>
      <c r="B27" s="110"/>
      <c r="C27" s="110"/>
      <c r="D27" s="110"/>
      <c r="E27" s="8" t="s">
        <v>50</v>
      </c>
      <c r="F27" s="7">
        <v>290</v>
      </c>
      <c r="G27" s="7"/>
      <c r="H27" s="7"/>
      <c r="I27" s="7"/>
      <c r="J27" s="9">
        <f t="shared" si="1"/>
        <v>0</v>
      </c>
      <c r="K27" s="41"/>
      <c r="L27" s="41"/>
      <c r="M27" s="43"/>
      <c r="N27" s="41"/>
      <c r="O27" s="41"/>
      <c r="P27" s="41"/>
      <c r="Q27" s="41"/>
    </row>
    <row r="28" spans="1:17" ht="11.25" customHeight="1" hidden="1">
      <c r="A28" s="42" t="s">
        <v>51</v>
      </c>
      <c r="B28" s="110"/>
      <c r="C28" s="110"/>
      <c r="D28" s="110"/>
      <c r="E28" s="8" t="s">
        <v>41</v>
      </c>
      <c r="F28" s="7">
        <v>310</v>
      </c>
      <c r="G28" s="7"/>
      <c r="H28" s="7"/>
      <c r="I28" s="7"/>
      <c r="J28" s="9">
        <f t="shared" si="1"/>
        <v>0</v>
      </c>
      <c r="K28" s="41"/>
      <c r="L28" s="41"/>
      <c r="M28" s="43"/>
      <c r="N28" s="41"/>
      <c r="O28" s="41"/>
      <c r="P28" s="41"/>
      <c r="Q28" s="41"/>
    </row>
    <row r="29" spans="1:17" ht="11.25" customHeight="1" hidden="1">
      <c r="A29" s="42" t="s">
        <v>52</v>
      </c>
      <c r="B29" s="110"/>
      <c r="C29" s="110"/>
      <c r="D29" s="110"/>
      <c r="E29" s="8" t="s">
        <v>41</v>
      </c>
      <c r="F29" s="7" t="s">
        <v>53</v>
      </c>
      <c r="G29" s="7"/>
      <c r="H29" s="7"/>
      <c r="I29" s="7"/>
      <c r="J29" s="9">
        <f t="shared" si="1"/>
        <v>0</v>
      </c>
      <c r="K29" s="41"/>
      <c r="L29" s="41"/>
      <c r="M29" s="43"/>
      <c r="N29" s="41"/>
      <c r="O29" s="41"/>
      <c r="P29" s="41"/>
      <c r="Q29" s="41"/>
    </row>
    <row r="30" spans="1:17" ht="17.25" customHeight="1" hidden="1">
      <c r="A30" s="45" t="s">
        <v>54</v>
      </c>
      <c r="B30" s="46"/>
      <c r="C30" s="46"/>
      <c r="D30" s="46"/>
      <c r="E30" s="46"/>
      <c r="F30" s="46"/>
      <c r="G30" s="12">
        <f>H30</f>
        <v>0</v>
      </c>
      <c r="H30" s="13">
        <f>H15+H16+H17+H21+H24+H25+H26+H27+H28+H29+H20</f>
        <v>0</v>
      </c>
      <c r="I30" s="13">
        <f>I15+I16+I17+I21+I24+I25+I26+I27+I28+I29+I20</f>
        <v>0</v>
      </c>
      <c r="J30" s="13">
        <f>J15+J16+J17+J21+J24+J25+J26+J27+J28+J29+J20</f>
        <v>0</v>
      </c>
      <c r="K30" s="41"/>
      <c r="L30" s="41"/>
      <c r="M30" s="43"/>
      <c r="N30" s="41"/>
      <c r="O30" s="41"/>
      <c r="P30" s="41"/>
      <c r="Q30" s="41"/>
    </row>
    <row r="31" spans="1:17" ht="16.5" customHeight="1">
      <c r="A31" s="42" t="s">
        <v>28</v>
      </c>
      <c r="B31" s="110">
        <v>573</v>
      </c>
      <c r="C31" s="110" t="str">
        <f>C48</f>
        <v>0702</v>
      </c>
      <c r="D31" s="103" t="s">
        <v>55</v>
      </c>
      <c r="E31" s="8" t="s">
        <v>30</v>
      </c>
      <c r="F31" s="7">
        <v>211</v>
      </c>
      <c r="G31" s="9">
        <v>4276913</v>
      </c>
      <c r="H31" s="9">
        <v>4276913</v>
      </c>
      <c r="I31" s="9">
        <v>4276913</v>
      </c>
      <c r="J31" s="9">
        <f aca="true" t="shared" si="2" ref="J31:J37">H31-I31</f>
        <v>0</v>
      </c>
      <c r="K31" s="47"/>
      <c r="L31" s="48"/>
      <c r="M31" s="40"/>
      <c r="N31" s="41"/>
      <c r="O31" s="41"/>
      <c r="P31" s="41"/>
      <c r="Q31" s="41"/>
    </row>
    <row r="32" spans="1:17" ht="16.5" customHeight="1">
      <c r="A32" s="44" t="s">
        <v>31</v>
      </c>
      <c r="B32" s="110"/>
      <c r="C32" s="110"/>
      <c r="D32" s="110"/>
      <c r="E32" s="8" t="s">
        <v>56</v>
      </c>
      <c r="F32" s="7">
        <v>213</v>
      </c>
      <c r="G32" s="9">
        <v>1834147</v>
      </c>
      <c r="H32" s="9">
        <v>1834147</v>
      </c>
      <c r="I32" s="9">
        <v>1834147</v>
      </c>
      <c r="J32" s="9">
        <f t="shared" si="2"/>
        <v>0</v>
      </c>
      <c r="K32" s="49"/>
      <c r="L32" s="50"/>
      <c r="M32" s="43"/>
      <c r="N32" s="41"/>
      <c r="O32" s="41"/>
      <c r="P32" s="41"/>
      <c r="Q32" s="41"/>
    </row>
    <row r="33" spans="1:17" ht="16.5" customHeight="1">
      <c r="A33" s="42" t="s">
        <v>32</v>
      </c>
      <c r="B33" s="110"/>
      <c r="C33" s="110"/>
      <c r="D33" s="110"/>
      <c r="E33" s="108" t="s">
        <v>33</v>
      </c>
      <c r="F33" s="87">
        <v>212</v>
      </c>
      <c r="G33" s="88">
        <f>G34+G35+G36</f>
        <v>5464</v>
      </c>
      <c r="H33" s="88">
        <f>H34+H35+H36</f>
        <v>5464</v>
      </c>
      <c r="I33" s="88">
        <f>I34+I35+I36</f>
        <v>5464</v>
      </c>
      <c r="J33" s="88">
        <f>J34+J35+J36</f>
        <v>0</v>
      </c>
      <c r="K33" s="49"/>
      <c r="L33" s="50"/>
      <c r="M33" s="43"/>
      <c r="N33" s="41"/>
      <c r="O33" s="41"/>
      <c r="P33" s="41"/>
      <c r="Q33" s="41"/>
    </row>
    <row r="34" spans="1:17" ht="16.5" customHeight="1">
      <c r="A34" s="42" t="s">
        <v>34</v>
      </c>
      <c r="B34" s="110"/>
      <c r="C34" s="110"/>
      <c r="D34" s="110"/>
      <c r="E34" s="109"/>
      <c r="F34" s="7">
        <v>212</v>
      </c>
      <c r="G34" s="9">
        <v>2000</v>
      </c>
      <c r="H34" s="9">
        <v>2000</v>
      </c>
      <c r="I34" s="9">
        <v>2000</v>
      </c>
      <c r="J34" s="9">
        <f t="shared" si="2"/>
        <v>0</v>
      </c>
      <c r="K34" s="49"/>
      <c r="L34" s="50"/>
      <c r="M34" s="43"/>
      <c r="N34" s="41"/>
      <c r="O34" s="41"/>
      <c r="P34" s="41"/>
      <c r="Q34" s="41"/>
    </row>
    <row r="35" spans="1:17" ht="16.5" customHeight="1">
      <c r="A35" s="42" t="s">
        <v>40</v>
      </c>
      <c r="B35" s="110"/>
      <c r="C35" s="110"/>
      <c r="D35" s="110"/>
      <c r="E35" s="109"/>
      <c r="F35" s="7">
        <v>222</v>
      </c>
      <c r="G35" s="9">
        <v>3464</v>
      </c>
      <c r="H35" s="9">
        <v>3464</v>
      </c>
      <c r="I35" s="9">
        <v>3464</v>
      </c>
      <c r="J35" s="9">
        <f t="shared" si="2"/>
        <v>0</v>
      </c>
      <c r="K35" s="49"/>
      <c r="L35" s="50"/>
      <c r="M35" s="43"/>
      <c r="N35" s="41"/>
      <c r="O35" s="41"/>
      <c r="P35" s="41"/>
      <c r="Q35" s="41"/>
    </row>
    <row r="36" spans="1:17" ht="16.5" customHeight="1">
      <c r="A36" s="42" t="s">
        <v>109</v>
      </c>
      <c r="B36" s="110"/>
      <c r="C36" s="110"/>
      <c r="D36" s="110"/>
      <c r="E36" s="121"/>
      <c r="F36" s="7">
        <v>226</v>
      </c>
      <c r="G36" s="9"/>
      <c r="H36" s="9"/>
      <c r="I36" s="9"/>
      <c r="J36" s="9">
        <f t="shared" si="2"/>
        <v>0</v>
      </c>
      <c r="K36" s="49"/>
      <c r="L36" s="50"/>
      <c r="M36" s="43"/>
      <c r="N36" s="41"/>
      <c r="O36" s="41"/>
      <c r="P36" s="41"/>
      <c r="Q36" s="41"/>
    </row>
    <row r="37" spans="1:17" ht="14.25" customHeight="1">
      <c r="A37" s="42" t="s">
        <v>38</v>
      </c>
      <c r="B37" s="110"/>
      <c r="C37" s="110"/>
      <c r="D37" s="110"/>
      <c r="E37" s="8" t="s">
        <v>39</v>
      </c>
      <c r="F37" s="7">
        <v>221</v>
      </c>
      <c r="G37" s="9">
        <v>68648</v>
      </c>
      <c r="H37" s="9">
        <v>68648</v>
      </c>
      <c r="I37" s="9">
        <v>68648</v>
      </c>
      <c r="J37" s="9">
        <f t="shared" si="2"/>
        <v>0</v>
      </c>
      <c r="K37" s="51"/>
      <c r="L37" s="52"/>
      <c r="M37" s="43"/>
      <c r="N37" s="41"/>
      <c r="O37" s="41"/>
      <c r="P37" s="41"/>
      <c r="Q37" s="41"/>
    </row>
    <row r="38" spans="1:17" ht="16.5" customHeight="1" hidden="1">
      <c r="A38" s="42" t="s">
        <v>40</v>
      </c>
      <c r="B38" s="110"/>
      <c r="C38" s="110"/>
      <c r="D38" s="110"/>
      <c r="E38" s="108" t="s">
        <v>41</v>
      </c>
      <c r="F38" s="14">
        <v>222</v>
      </c>
      <c r="G38" s="14"/>
      <c r="H38" s="14"/>
      <c r="I38" s="14"/>
      <c r="J38" s="14">
        <f>J39+J40</f>
        <v>0</v>
      </c>
      <c r="K38" s="51"/>
      <c r="L38" s="52"/>
      <c r="M38" s="43"/>
      <c r="N38" s="41"/>
      <c r="O38" s="41"/>
      <c r="P38" s="41"/>
      <c r="Q38" s="41"/>
    </row>
    <row r="39" spans="1:17" ht="12.75" customHeight="1" hidden="1">
      <c r="A39" s="42" t="s">
        <v>42</v>
      </c>
      <c r="B39" s="110"/>
      <c r="C39" s="110"/>
      <c r="D39" s="110"/>
      <c r="E39" s="109"/>
      <c r="F39" s="7" t="s">
        <v>43</v>
      </c>
      <c r="G39" s="9"/>
      <c r="H39" s="9"/>
      <c r="I39" s="9"/>
      <c r="J39" s="9">
        <f aca="true" t="shared" si="3" ref="J39:J46">H39-I39</f>
        <v>0</v>
      </c>
      <c r="K39" s="51"/>
      <c r="L39" s="52"/>
      <c r="M39" s="43"/>
      <c r="N39" s="41"/>
      <c r="O39" s="41"/>
      <c r="P39" s="41"/>
      <c r="Q39" s="41"/>
    </row>
    <row r="40" spans="1:17" ht="2.25" customHeight="1" hidden="1">
      <c r="A40" s="42" t="s">
        <v>40</v>
      </c>
      <c r="B40" s="110"/>
      <c r="C40" s="110"/>
      <c r="D40" s="110"/>
      <c r="E40" s="109"/>
      <c r="F40" s="7" t="s">
        <v>44</v>
      </c>
      <c r="G40" s="9"/>
      <c r="H40" s="9"/>
      <c r="I40" s="9"/>
      <c r="J40" s="9">
        <f t="shared" si="3"/>
        <v>0</v>
      </c>
      <c r="K40" s="51"/>
      <c r="L40" s="52"/>
      <c r="M40" s="43"/>
      <c r="N40" s="41"/>
      <c r="O40" s="41"/>
      <c r="P40" s="41"/>
      <c r="Q40" s="41"/>
    </row>
    <row r="41" spans="1:17" ht="16.5" customHeight="1">
      <c r="A41" s="44" t="s">
        <v>45</v>
      </c>
      <c r="B41" s="110"/>
      <c r="C41" s="110"/>
      <c r="D41" s="110"/>
      <c r="E41" s="109"/>
      <c r="F41" s="7">
        <v>225</v>
      </c>
      <c r="G41" s="9">
        <v>2400</v>
      </c>
      <c r="H41" s="9">
        <v>2400</v>
      </c>
      <c r="I41" s="9">
        <v>2400</v>
      </c>
      <c r="J41" s="9">
        <f>H41-I41</f>
        <v>0</v>
      </c>
      <c r="K41" s="51"/>
      <c r="L41" s="52"/>
      <c r="M41" s="43"/>
      <c r="N41" s="41"/>
      <c r="O41" s="41"/>
      <c r="P41" s="41"/>
      <c r="Q41" s="41"/>
    </row>
    <row r="42" spans="1:17" ht="15.75" customHeight="1">
      <c r="A42" s="42" t="s">
        <v>46</v>
      </c>
      <c r="B42" s="110"/>
      <c r="C42" s="110"/>
      <c r="D42" s="110"/>
      <c r="E42" s="109"/>
      <c r="F42" s="7">
        <v>226</v>
      </c>
      <c r="G42" s="9">
        <v>67760.8</v>
      </c>
      <c r="H42" s="9">
        <v>67760.8</v>
      </c>
      <c r="I42" s="9">
        <v>67760.8</v>
      </c>
      <c r="J42" s="9">
        <f>H42-I42</f>
        <v>0</v>
      </c>
      <c r="K42" s="49"/>
      <c r="L42" s="50"/>
      <c r="M42" s="43"/>
      <c r="N42" s="41"/>
      <c r="O42" s="41"/>
      <c r="P42" s="41"/>
      <c r="Q42" s="41"/>
    </row>
    <row r="43" spans="1:17" ht="16.5" customHeight="1" hidden="1">
      <c r="A43" s="42" t="s">
        <v>47</v>
      </c>
      <c r="B43" s="110"/>
      <c r="C43" s="110"/>
      <c r="D43" s="110"/>
      <c r="E43" s="109"/>
      <c r="F43" s="7">
        <v>262</v>
      </c>
      <c r="G43" s="9"/>
      <c r="H43" s="9"/>
      <c r="I43" s="9"/>
      <c r="J43" s="9">
        <f>H43-I43</f>
        <v>0</v>
      </c>
      <c r="K43" s="49"/>
      <c r="L43" s="50"/>
      <c r="M43" s="43"/>
      <c r="N43" s="41"/>
      <c r="O43" s="41"/>
      <c r="P43" s="41"/>
      <c r="Q43" s="41"/>
    </row>
    <row r="44" spans="1:17" ht="16.5" customHeight="1" hidden="1">
      <c r="A44" s="42" t="s">
        <v>49</v>
      </c>
      <c r="B44" s="110"/>
      <c r="C44" s="110"/>
      <c r="D44" s="110"/>
      <c r="E44" s="109"/>
      <c r="F44" s="7">
        <v>290</v>
      </c>
      <c r="G44" s="9"/>
      <c r="H44" s="9"/>
      <c r="I44" s="9"/>
      <c r="J44" s="9">
        <f>H44-I44</f>
        <v>0</v>
      </c>
      <c r="K44" s="49"/>
      <c r="L44" s="50"/>
      <c r="M44" s="43"/>
      <c r="N44" s="41"/>
      <c r="O44" s="41"/>
      <c r="P44" s="41"/>
      <c r="Q44" s="41"/>
    </row>
    <row r="45" spans="1:17" ht="16.5" customHeight="1">
      <c r="A45" s="42" t="s">
        <v>51</v>
      </c>
      <c r="B45" s="110"/>
      <c r="C45" s="110"/>
      <c r="D45" s="110"/>
      <c r="E45" s="109"/>
      <c r="F45" s="7">
        <v>310</v>
      </c>
      <c r="G45" s="9">
        <v>389756.46</v>
      </c>
      <c r="H45" s="9">
        <v>389756.46</v>
      </c>
      <c r="I45" s="9">
        <v>389756.46</v>
      </c>
      <c r="J45" s="9">
        <f t="shared" si="3"/>
        <v>0</v>
      </c>
      <c r="K45" s="49"/>
      <c r="L45" s="50"/>
      <c r="M45" s="43"/>
      <c r="N45" s="41"/>
      <c r="O45" s="41"/>
      <c r="P45" s="41"/>
      <c r="Q45" s="41"/>
    </row>
    <row r="46" spans="1:17" ht="16.5" customHeight="1">
      <c r="A46" s="42" t="s">
        <v>52</v>
      </c>
      <c r="B46" s="110"/>
      <c r="C46" s="110"/>
      <c r="D46" s="110"/>
      <c r="E46" s="121"/>
      <c r="F46" s="7">
        <v>340</v>
      </c>
      <c r="G46" s="9">
        <v>13400</v>
      </c>
      <c r="H46" s="9">
        <v>13400</v>
      </c>
      <c r="I46" s="9">
        <v>13400</v>
      </c>
      <c r="J46" s="9">
        <f t="shared" si="3"/>
        <v>0</v>
      </c>
      <c r="K46" s="49"/>
      <c r="L46" s="50"/>
      <c r="M46" s="43"/>
      <c r="N46" s="41"/>
      <c r="O46" s="41"/>
      <c r="P46" s="41"/>
      <c r="Q46" s="41"/>
    </row>
    <row r="47" spans="1:17" ht="16.5" customHeight="1">
      <c r="A47" s="53" t="s">
        <v>54</v>
      </c>
      <c r="B47" s="54"/>
      <c r="C47" s="54"/>
      <c r="D47" s="54"/>
      <c r="E47" s="54"/>
      <c r="F47" s="54"/>
      <c r="G47" s="28">
        <f>G31+G32+G33+G37+G38+G41+G42+G43+G44+G45+G46</f>
        <v>6658489.26</v>
      </c>
      <c r="H47" s="28">
        <f>H31+H32+H33+H37+H38+H41+H42+H43+H44+H45+H46</f>
        <v>6658489.26</v>
      </c>
      <c r="I47" s="28">
        <f>I31+I32+I33+I37+I38+I41+I42+I43+I44+I45+I46</f>
        <v>6658489.26</v>
      </c>
      <c r="J47" s="28">
        <f>J31+J32+J33+J37+J38+J41+J42+J43+J44+J45+J46</f>
        <v>0</v>
      </c>
      <c r="K47" s="49"/>
      <c r="L47" s="50"/>
      <c r="M47" s="43"/>
      <c r="N47" s="41"/>
      <c r="O47" s="41"/>
      <c r="P47" s="41"/>
      <c r="Q47" s="41"/>
    </row>
    <row r="48" spans="1:17" s="57" customFormat="1" ht="13.5" customHeight="1">
      <c r="A48" s="42" t="s">
        <v>28</v>
      </c>
      <c r="B48" s="111">
        <v>573</v>
      </c>
      <c r="C48" s="123" t="s">
        <v>57</v>
      </c>
      <c r="D48" s="126">
        <v>1100061035</v>
      </c>
      <c r="E48" s="103" t="s">
        <v>30</v>
      </c>
      <c r="F48" s="7">
        <v>211</v>
      </c>
      <c r="G48" s="9">
        <v>238106</v>
      </c>
      <c r="H48" s="9">
        <v>238106</v>
      </c>
      <c r="I48" s="9">
        <v>238106</v>
      </c>
      <c r="J48" s="9">
        <f>H48-I48</f>
        <v>0</v>
      </c>
      <c r="K48" s="55"/>
      <c r="L48" s="50"/>
      <c r="M48" s="43"/>
      <c r="N48" s="41"/>
      <c r="O48" s="56"/>
      <c r="P48" s="56"/>
      <c r="Q48" s="56"/>
    </row>
    <row r="49" spans="1:17" s="57" customFormat="1" ht="14.25" customHeight="1">
      <c r="A49" s="44" t="s">
        <v>58</v>
      </c>
      <c r="B49" s="112"/>
      <c r="C49" s="124"/>
      <c r="D49" s="127"/>
      <c r="E49" s="103"/>
      <c r="F49" s="7">
        <v>213</v>
      </c>
      <c r="G49" s="25"/>
      <c r="H49" s="25"/>
      <c r="I49" s="25"/>
      <c r="J49" s="9">
        <f>H49-I49</f>
        <v>0</v>
      </c>
      <c r="K49" s="55"/>
      <c r="L49" s="50"/>
      <c r="M49" s="43"/>
      <c r="N49" s="41"/>
      <c r="O49" s="56"/>
      <c r="P49" s="56"/>
      <c r="Q49" s="56"/>
    </row>
    <row r="50" spans="1:17" s="57" customFormat="1" ht="14.25" customHeight="1">
      <c r="A50" s="44" t="s">
        <v>58</v>
      </c>
      <c r="B50" s="112"/>
      <c r="C50" s="124"/>
      <c r="D50" s="127"/>
      <c r="E50" s="8" t="s">
        <v>56</v>
      </c>
      <c r="F50" s="7">
        <v>213</v>
      </c>
      <c r="G50" s="9">
        <v>56324.66</v>
      </c>
      <c r="H50" s="9">
        <v>56324.66</v>
      </c>
      <c r="I50" s="9">
        <v>56324.66</v>
      </c>
      <c r="J50" s="9">
        <f>H50-I50</f>
        <v>0</v>
      </c>
      <c r="K50" s="55"/>
      <c r="L50" s="50"/>
      <c r="M50" s="43"/>
      <c r="N50" s="41"/>
      <c r="O50" s="56"/>
      <c r="P50" s="56"/>
      <c r="Q50" s="56"/>
    </row>
    <row r="51" spans="1:17" s="57" customFormat="1" ht="12.75" hidden="1">
      <c r="A51" s="42" t="s">
        <v>32</v>
      </c>
      <c r="B51" s="112"/>
      <c r="C51" s="124"/>
      <c r="D51" s="127"/>
      <c r="E51" s="103"/>
      <c r="F51" s="14">
        <v>212</v>
      </c>
      <c r="G51" s="15"/>
      <c r="H51" s="15"/>
      <c r="I51" s="15"/>
      <c r="J51" s="15">
        <f>J52+J53</f>
        <v>0</v>
      </c>
      <c r="K51" s="55"/>
      <c r="L51" s="50"/>
      <c r="M51" s="43"/>
      <c r="N51" s="41"/>
      <c r="O51" s="56"/>
      <c r="P51" s="56"/>
      <c r="Q51" s="56"/>
    </row>
    <row r="52" spans="1:17" s="57" customFormat="1" ht="12.75" hidden="1">
      <c r="A52" s="42" t="s">
        <v>34</v>
      </c>
      <c r="B52" s="112"/>
      <c r="C52" s="124"/>
      <c r="D52" s="127"/>
      <c r="E52" s="103"/>
      <c r="F52" s="7" t="s">
        <v>35</v>
      </c>
      <c r="G52" s="9"/>
      <c r="H52" s="9"/>
      <c r="I52" s="9"/>
      <c r="J52" s="9">
        <f>H52-I52</f>
        <v>0</v>
      </c>
      <c r="K52" s="55"/>
      <c r="L52" s="50"/>
      <c r="M52" s="43"/>
      <c r="N52" s="41"/>
      <c r="O52" s="56"/>
      <c r="P52" s="56"/>
      <c r="Q52" s="56"/>
    </row>
    <row r="53" spans="1:17" s="57" customFormat="1" ht="12.75" hidden="1">
      <c r="A53" s="42" t="s">
        <v>59</v>
      </c>
      <c r="B53" s="112"/>
      <c r="C53" s="124"/>
      <c r="D53" s="127"/>
      <c r="E53" s="103"/>
      <c r="F53" s="7" t="s">
        <v>37</v>
      </c>
      <c r="G53" s="9"/>
      <c r="H53" s="9"/>
      <c r="I53" s="9"/>
      <c r="J53" s="9">
        <f>H53-I53</f>
        <v>0</v>
      </c>
      <c r="K53" s="55"/>
      <c r="L53" s="50"/>
      <c r="M53" s="43"/>
      <c r="N53" s="41"/>
      <c r="O53" s="56"/>
      <c r="P53" s="56"/>
      <c r="Q53" s="56"/>
    </row>
    <row r="54" spans="1:17" s="57" customFormat="1" ht="12.75" hidden="1">
      <c r="A54" s="42" t="s">
        <v>38</v>
      </c>
      <c r="B54" s="112"/>
      <c r="C54" s="124"/>
      <c r="D54" s="127"/>
      <c r="E54" s="103" t="s">
        <v>41</v>
      </c>
      <c r="F54" s="7">
        <v>221</v>
      </c>
      <c r="G54" s="9"/>
      <c r="H54" s="9"/>
      <c r="I54" s="9"/>
      <c r="J54" s="9">
        <f>H54-I54</f>
        <v>0</v>
      </c>
      <c r="K54" s="55"/>
      <c r="L54" s="50"/>
      <c r="M54" s="43"/>
      <c r="N54" s="41"/>
      <c r="O54" s="56"/>
      <c r="P54" s="56"/>
      <c r="Q54" s="56"/>
    </row>
    <row r="55" spans="1:17" s="57" customFormat="1" ht="12.75">
      <c r="A55" s="42" t="s">
        <v>40</v>
      </c>
      <c r="B55" s="112"/>
      <c r="C55" s="124"/>
      <c r="D55" s="127"/>
      <c r="E55" s="103"/>
      <c r="F55" s="14">
        <v>222</v>
      </c>
      <c r="G55" s="14"/>
      <c r="H55" s="14"/>
      <c r="I55" s="14"/>
      <c r="J55" s="14">
        <f>J56+J57</f>
        <v>0</v>
      </c>
      <c r="K55" s="55"/>
      <c r="L55" s="50"/>
      <c r="M55" s="43"/>
      <c r="N55" s="41"/>
      <c r="O55" s="56"/>
      <c r="P55" s="56"/>
      <c r="Q55" s="56"/>
    </row>
    <row r="56" spans="1:17" s="57" customFormat="1" ht="12.75">
      <c r="A56" s="42" t="s">
        <v>42</v>
      </c>
      <c r="B56" s="112"/>
      <c r="C56" s="124"/>
      <c r="D56" s="127"/>
      <c r="E56" s="103"/>
      <c r="F56" s="7" t="s">
        <v>43</v>
      </c>
      <c r="G56" s="9"/>
      <c r="H56" s="9"/>
      <c r="I56" s="9"/>
      <c r="J56" s="9">
        <f>H56-I56</f>
        <v>0</v>
      </c>
      <c r="K56" s="55"/>
      <c r="L56" s="50"/>
      <c r="M56" s="43"/>
      <c r="N56" s="41"/>
      <c r="O56" s="56"/>
      <c r="P56" s="56"/>
      <c r="Q56" s="56"/>
    </row>
    <row r="57" spans="1:17" s="57" customFormat="1" ht="12.75">
      <c r="A57" s="42" t="s">
        <v>40</v>
      </c>
      <c r="B57" s="112"/>
      <c r="C57" s="124"/>
      <c r="D57" s="127"/>
      <c r="E57" s="103" t="s">
        <v>41</v>
      </c>
      <c r="F57" s="7" t="s">
        <v>44</v>
      </c>
      <c r="G57" s="9"/>
      <c r="H57" s="9"/>
      <c r="I57" s="9"/>
      <c r="J57" s="9">
        <f>H57-I57</f>
        <v>0</v>
      </c>
      <c r="K57" s="55"/>
      <c r="L57" s="50"/>
      <c r="M57" s="43"/>
      <c r="N57" s="41"/>
      <c r="O57" s="56"/>
      <c r="P57" s="56"/>
      <c r="Q57" s="56"/>
    </row>
    <row r="58" spans="1:17" s="57" customFormat="1" ht="12.75">
      <c r="A58" s="42" t="s">
        <v>60</v>
      </c>
      <c r="B58" s="112"/>
      <c r="C58" s="124"/>
      <c r="D58" s="127"/>
      <c r="E58" s="103" t="s">
        <v>41</v>
      </c>
      <c r="F58" s="14">
        <v>223</v>
      </c>
      <c r="G58" s="88">
        <f>G59+G60+G61+G62</f>
        <v>246590.19</v>
      </c>
      <c r="H58" s="88">
        <f>H59+H60+H61+H62</f>
        <v>246590.19</v>
      </c>
      <c r="I58" s="88">
        <f>I59+I60+I61+I62</f>
        <v>246590.19</v>
      </c>
      <c r="J58" s="88">
        <f>J59+J60+J61+J62</f>
        <v>0</v>
      </c>
      <c r="K58" s="55"/>
      <c r="L58" s="50"/>
      <c r="M58" s="43"/>
      <c r="N58" s="41"/>
      <c r="O58" s="56"/>
      <c r="P58" s="56"/>
      <c r="Q58" s="56"/>
    </row>
    <row r="59" spans="1:17" s="57" customFormat="1" ht="12.75">
      <c r="A59" s="42" t="s">
        <v>103</v>
      </c>
      <c r="B59" s="112"/>
      <c r="C59" s="124"/>
      <c r="D59" s="127"/>
      <c r="E59" s="103"/>
      <c r="F59" s="7" t="s">
        <v>61</v>
      </c>
      <c r="G59" s="9">
        <v>177452</v>
      </c>
      <c r="H59" s="9">
        <v>177452</v>
      </c>
      <c r="I59" s="9">
        <v>177452</v>
      </c>
      <c r="J59" s="9">
        <f aca="true" t="shared" si="4" ref="J59:J70">H59-I59</f>
        <v>0</v>
      </c>
      <c r="K59" s="55"/>
      <c r="L59" s="50"/>
      <c r="M59" s="43"/>
      <c r="N59" s="41"/>
      <c r="O59" s="56"/>
      <c r="P59" s="56"/>
      <c r="Q59" s="56"/>
    </row>
    <row r="60" spans="1:17" s="57" customFormat="1" ht="12.75">
      <c r="A60" s="42" t="s">
        <v>62</v>
      </c>
      <c r="B60" s="112"/>
      <c r="C60" s="124"/>
      <c r="D60" s="127"/>
      <c r="E60" s="103"/>
      <c r="F60" s="7" t="s">
        <v>63</v>
      </c>
      <c r="G60" s="9"/>
      <c r="H60" s="9"/>
      <c r="I60" s="9"/>
      <c r="J60" s="9">
        <f t="shared" si="4"/>
        <v>0</v>
      </c>
      <c r="K60" s="55"/>
      <c r="L60" s="50"/>
      <c r="M60" s="43"/>
      <c r="N60" s="41"/>
      <c r="O60" s="56"/>
      <c r="P60" s="56"/>
      <c r="Q60" s="56"/>
    </row>
    <row r="61" spans="1:17" s="57" customFormat="1" ht="12.75">
      <c r="A61" s="42" t="s">
        <v>64</v>
      </c>
      <c r="B61" s="112"/>
      <c r="C61" s="124"/>
      <c r="D61" s="127"/>
      <c r="E61" s="103"/>
      <c r="F61" s="7" t="s">
        <v>65</v>
      </c>
      <c r="G61" s="9">
        <v>63854.25</v>
      </c>
      <c r="H61" s="9">
        <v>63854.25</v>
      </c>
      <c r="I61" s="9">
        <v>63854.25</v>
      </c>
      <c r="J61" s="9">
        <f t="shared" si="4"/>
        <v>0</v>
      </c>
      <c r="K61" s="55"/>
      <c r="L61" s="50"/>
      <c r="M61" s="43"/>
      <c r="N61" s="41"/>
      <c r="O61" s="56"/>
      <c r="P61" s="56"/>
      <c r="Q61" s="56"/>
    </row>
    <row r="62" spans="1:17" s="57" customFormat="1" ht="12.75">
      <c r="A62" s="42" t="s">
        <v>66</v>
      </c>
      <c r="B62" s="112"/>
      <c r="C62" s="124"/>
      <c r="D62" s="127"/>
      <c r="E62" s="103"/>
      <c r="F62" s="7" t="s">
        <v>67</v>
      </c>
      <c r="G62" s="9">
        <v>5283.94</v>
      </c>
      <c r="H62" s="9">
        <v>5283.94</v>
      </c>
      <c r="I62" s="9">
        <v>5283.94</v>
      </c>
      <c r="J62" s="9">
        <f t="shared" si="4"/>
        <v>0</v>
      </c>
      <c r="K62" s="55"/>
      <c r="L62" s="50"/>
      <c r="M62" s="43"/>
      <c r="N62" s="41"/>
      <c r="O62" s="56"/>
      <c r="P62" s="56"/>
      <c r="Q62" s="56"/>
    </row>
    <row r="63" spans="1:17" s="57" customFormat="1" ht="12.75">
      <c r="A63" s="44" t="s">
        <v>45</v>
      </c>
      <c r="B63" s="112"/>
      <c r="C63" s="124"/>
      <c r="D63" s="127"/>
      <c r="E63" s="103" t="s">
        <v>41</v>
      </c>
      <c r="F63" s="7">
        <v>225</v>
      </c>
      <c r="G63" s="9">
        <v>52645.55</v>
      </c>
      <c r="H63" s="9">
        <v>52645.55</v>
      </c>
      <c r="I63" s="9">
        <v>52645.55</v>
      </c>
      <c r="J63" s="9">
        <f t="shared" si="4"/>
        <v>0</v>
      </c>
      <c r="K63" s="55"/>
      <c r="L63" s="50"/>
      <c r="M63" s="43"/>
      <c r="N63" s="41"/>
      <c r="O63" s="56"/>
      <c r="P63" s="56"/>
      <c r="Q63" s="56"/>
    </row>
    <row r="64" spans="1:17" s="57" customFormat="1" ht="12" customHeight="1">
      <c r="A64" s="42" t="s">
        <v>46</v>
      </c>
      <c r="B64" s="112"/>
      <c r="C64" s="124"/>
      <c r="D64" s="127"/>
      <c r="E64" s="103" t="s">
        <v>41</v>
      </c>
      <c r="F64" s="7">
        <v>226</v>
      </c>
      <c r="G64" s="9">
        <v>23808.9</v>
      </c>
      <c r="H64" s="9">
        <v>23808.9</v>
      </c>
      <c r="I64" s="9">
        <v>23808.9</v>
      </c>
      <c r="J64" s="9">
        <f t="shared" si="4"/>
        <v>0</v>
      </c>
      <c r="K64" s="55"/>
      <c r="L64" s="50"/>
      <c r="M64" s="43"/>
      <c r="N64" s="41"/>
      <c r="O64" s="56"/>
      <c r="P64" s="56"/>
      <c r="Q64" s="56"/>
    </row>
    <row r="65" spans="1:17" s="57" customFormat="1" ht="12.75">
      <c r="A65" s="42" t="s">
        <v>49</v>
      </c>
      <c r="B65" s="112"/>
      <c r="C65" s="124"/>
      <c r="D65" s="127"/>
      <c r="E65" s="8" t="s">
        <v>41</v>
      </c>
      <c r="F65" s="7">
        <v>290</v>
      </c>
      <c r="G65" s="9"/>
      <c r="H65" s="9"/>
      <c r="I65" s="9"/>
      <c r="J65" s="9">
        <f t="shared" si="4"/>
        <v>0</v>
      </c>
      <c r="K65" s="55"/>
      <c r="L65" s="50"/>
      <c r="M65" s="43"/>
      <c r="N65" s="41"/>
      <c r="O65" s="56"/>
      <c r="P65" s="56"/>
      <c r="Q65" s="56"/>
    </row>
    <row r="66" spans="1:17" s="57" customFormat="1" ht="12.75">
      <c r="A66" s="42" t="s">
        <v>68</v>
      </c>
      <c r="B66" s="112"/>
      <c r="C66" s="124"/>
      <c r="D66" s="127"/>
      <c r="E66" s="8" t="s">
        <v>50</v>
      </c>
      <c r="F66" s="7">
        <v>290</v>
      </c>
      <c r="G66" s="9"/>
      <c r="H66" s="9"/>
      <c r="I66" s="9"/>
      <c r="J66" s="9">
        <f t="shared" si="4"/>
        <v>0</v>
      </c>
      <c r="K66" s="55"/>
      <c r="L66" s="50"/>
      <c r="M66" s="43"/>
      <c r="N66" s="41"/>
      <c r="O66" s="56"/>
      <c r="P66" s="56"/>
      <c r="Q66" s="56"/>
    </row>
    <row r="67" spans="1:17" s="57" customFormat="1" ht="12.75">
      <c r="A67" s="42" t="s">
        <v>69</v>
      </c>
      <c r="B67" s="112"/>
      <c r="C67" s="124"/>
      <c r="D67" s="127"/>
      <c r="E67" s="8" t="s">
        <v>70</v>
      </c>
      <c r="F67" s="7">
        <v>290</v>
      </c>
      <c r="G67" s="9">
        <v>35437.72</v>
      </c>
      <c r="H67" s="9">
        <v>35437.72</v>
      </c>
      <c r="I67" s="9">
        <v>35437.72</v>
      </c>
      <c r="J67" s="9">
        <f t="shared" si="4"/>
        <v>0</v>
      </c>
      <c r="K67" s="55"/>
      <c r="L67" s="50"/>
      <c r="M67" s="43"/>
      <c r="N67" s="41"/>
      <c r="O67" s="56"/>
      <c r="P67" s="56"/>
      <c r="Q67" s="56"/>
    </row>
    <row r="68" spans="1:17" s="57" customFormat="1" ht="12.75">
      <c r="A68" s="42" t="s">
        <v>69</v>
      </c>
      <c r="B68" s="112"/>
      <c r="C68" s="124"/>
      <c r="D68" s="127"/>
      <c r="E68" s="8" t="s">
        <v>71</v>
      </c>
      <c r="F68" s="7">
        <v>290</v>
      </c>
      <c r="G68" s="9">
        <v>687</v>
      </c>
      <c r="H68" s="9">
        <v>687</v>
      </c>
      <c r="I68" s="9">
        <v>687</v>
      </c>
      <c r="J68" s="9">
        <f>H68-I68</f>
        <v>0</v>
      </c>
      <c r="K68" s="55"/>
      <c r="L68" s="50"/>
      <c r="M68" s="43"/>
      <c r="N68" s="41"/>
      <c r="O68" s="56"/>
      <c r="P68" s="56"/>
      <c r="Q68" s="56"/>
    </row>
    <row r="69" spans="1:17" s="57" customFormat="1" ht="12.75">
      <c r="A69" s="42" t="s">
        <v>69</v>
      </c>
      <c r="B69" s="112"/>
      <c r="C69" s="124"/>
      <c r="D69" s="127"/>
      <c r="E69" s="8" t="s">
        <v>50</v>
      </c>
      <c r="F69" s="7">
        <v>290</v>
      </c>
      <c r="G69" s="9">
        <v>6150</v>
      </c>
      <c r="H69" s="9">
        <v>6150</v>
      </c>
      <c r="I69" s="9">
        <v>6150</v>
      </c>
      <c r="J69" s="9">
        <f t="shared" si="4"/>
        <v>0</v>
      </c>
      <c r="K69" s="55"/>
      <c r="L69" s="50"/>
      <c r="M69" s="43"/>
      <c r="N69" s="41"/>
      <c r="O69" s="56"/>
      <c r="P69" s="56"/>
      <c r="Q69" s="56"/>
    </row>
    <row r="70" spans="1:17" s="57" customFormat="1" ht="12.75">
      <c r="A70" s="42" t="s">
        <v>69</v>
      </c>
      <c r="B70" s="112"/>
      <c r="C70" s="124"/>
      <c r="D70" s="127"/>
      <c r="E70" s="8" t="s">
        <v>72</v>
      </c>
      <c r="F70" s="7">
        <v>290</v>
      </c>
      <c r="G70" s="9">
        <v>17147.81</v>
      </c>
      <c r="H70" s="9">
        <v>17147.81</v>
      </c>
      <c r="I70" s="9">
        <v>17147.81</v>
      </c>
      <c r="J70" s="9">
        <f t="shared" si="4"/>
        <v>0</v>
      </c>
      <c r="K70" s="55"/>
      <c r="L70" s="50"/>
      <c r="M70" s="43"/>
      <c r="N70" s="41"/>
      <c r="O70" s="56"/>
      <c r="P70" s="56"/>
      <c r="Q70" s="56"/>
    </row>
    <row r="71" spans="1:17" s="57" customFormat="1" ht="15" customHeight="1">
      <c r="A71" s="42" t="s">
        <v>73</v>
      </c>
      <c r="B71" s="112"/>
      <c r="C71" s="124"/>
      <c r="D71" s="127"/>
      <c r="E71" s="108" t="s">
        <v>41</v>
      </c>
      <c r="F71" s="91">
        <v>340</v>
      </c>
      <c r="G71" s="87">
        <f>G72+G73</f>
        <v>6000</v>
      </c>
      <c r="H71" s="87">
        <f>H72+H73</f>
        <v>6000</v>
      </c>
      <c r="I71" s="87">
        <f>I72+I73</f>
        <v>6000</v>
      </c>
      <c r="J71" s="87">
        <f>J72+J73</f>
        <v>0</v>
      </c>
      <c r="K71" s="55"/>
      <c r="L71" s="50"/>
      <c r="M71" s="43"/>
      <c r="N71" s="41"/>
      <c r="O71" s="56"/>
      <c r="P71" s="56"/>
      <c r="Q71" s="56"/>
    </row>
    <row r="72" spans="1:17" s="57" customFormat="1" ht="13.5" customHeight="1">
      <c r="A72" s="42" t="s">
        <v>74</v>
      </c>
      <c r="B72" s="112"/>
      <c r="C72" s="124"/>
      <c r="D72" s="127"/>
      <c r="E72" s="109"/>
      <c r="F72" s="7" t="s">
        <v>75</v>
      </c>
      <c r="G72" s="9"/>
      <c r="H72" s="9"/>
      <c r="I72" s="9"/>
      <c r="J72" s="9">
        <f>H72-I72</f>
        <v>0</v>
      </c>
      <c r="K72" s="55"/>
      <c r="L72" s="50"/>
      <c r="M72" s="43"/>
      <c r="N72" s="41"/>
      <c r="O72" s="56"/>
      <c r="P72" s="56"/>
      <c r="Q72" s="56"/>
    </row>
    <row r="73" spans="1:17" s="57" customFormat="1" ht="15" customHeight="1">
      <c r="A73" s="42" t="s">
        <v>52</v>
      </c>
      <c r="B73" s="112"/>
      <c r="C73" s="124"/>
      <c r="D73" s="127"/>
      <c r="E73" s="109"/>
      <c r="F73" s="7" t="s">
        <v>53</v>
      </c>
      <c r="G73" s="9">
        <v>6000</v>
      </c>
      <c r="H73" s="9">
        <v>6000</v>
      </c>
      <c r="I73" s="9">
        <v>6000</v>
      </c>
      <c r="J73" s="9">
        <f>H73-I73</f>
        <v>0</v>
      </c>
      <c r="K73" s="55"/>
      <c r="L73" s="50"/>
      <c r="M73" s="43"/>
      <c r="N73" s="41"/>
      <c r="O73" s="56"/>
      <c r="P73" s="56"/>
      <c r="Q73" s="56"/>
    </row>
    <row r="74" spans="1:17" s="57" customFormat="1" ht="12.75">
      <c r="A74" s="42" t="s">
        <v>51</v>
      </c>
      <c r="B74" s="113"/>
      <c r="C74" s="125"/>
      <c r="D74" s="128"/>
      <c r="E74" s="8" t="s">
        <v>41</v>
      </c>
      <c r="F74" s="7">
        <v>310</v>
      </c>
      <c r="G74" s="9"/>
      <c r="H74" s="9"/>
      <c r="I74" s="9"/>
      <c r="J74" s="9">
        <f>H74-I74</f>
        <v>0</v>
      </c>
      <c r="K74" s="55"/>
      <c r="L74" s="50"/>
      <c r="M74" s="43"/>
      <c r="N74" s="41"/>
      <c r="O74" s="56"/>
      <c r="P74" s="56"/>
      <c r="Q74" s="56"/>
    </row>
    <row r="75" spans="1:17" s="60" customFormat="1" ht="14.25" customHeight="1">
      <c r="A75" s="53" t="s">
        <v>54</v>
      </c>
      <c r="B75" s="54"/>
      <c r="C75" s="54"/>
      <c r="D75" s="54"/>
      <c r="E75" s="54"/>
      <c r="F75" s="54"/>
      <c r="G75" s="28">
        <f>G48+G50+G58+G63+G64+G67+G68+G69+G70+G71</f>
        <v>682897.8300000002</v>
      </c>
      <c r="H75" s="28">
        <f>H48+H50+H58+H63+H64+H67+H68+H69+H70+H71</f>
        <v>682897.8300000002</v>
      </c>
      <c r="I75" s="28">
        <f>I48+I50+I58+I63+I64+I67+I68+I69+I70+I71</f>
        <v>682897.8300000002</v>
      </c>
      <c r="J75" s="28">
        <f>J48+J50+J58+J63+J64+J67+J68+J69+J70+J71</f>
        <v>0</v>
      </c>
      <c r="K75" s="58"/>
      <c r="L75" s="50"/>
      <c r="M75" s="43"/>
      <c r="N75" s="41"/>
      <c r="O75" s="59"/>
      <c r="P75" s="59"/>
      <c r="Q75" s="59"/>
    </row>
    <row r="76" spans="1:17" ht="18.75" customHeight="1">
      <c r="A76" s="92" t="s">
        <v>76</v>
      </c>
      <c r="B76" s="103" t="s">
        <v>77</v>
      </c>
      <c r="C76" s="103" t="s">
        <v>57</v>
      </c>
      <c r="D76" s="103" t="s">
        <v>78</v>
      </c>
      <c r="E76" s="103" t="s">
        <v>30</v>
      </c>
      <c r="F76" s="7">
        <v>211</v>
      </c>
      <c r="G76" s="9">
        <v>217855</v>
      </c>
      <c r="H76" s="9">
        <v>217855</v>
      </c>
      <c r="I76" s="9">
        <v>217855</v>
      </c>
      <c r="J76" s="9">
        <f>H76-I76</f>
        <v>0</v>
      </c>
      <c r="K76" s="49"/>
      <c r="L76" s="50"/>
      <c r="M76" s="43"/>
      <c r="N76" s="41"/>
      <c r="O76" s="41"/>
      <c r="P76" s="41"/>
      <c r="Q76" s="41"/>
    </row>
    <row r="77" spans="1:17" ht="15.75" customHeight="1">
      <c r="A77" s="92"/>
      <c r="B77" s="103"/>
      <c r="C77" s="103"/>
      <c r="D77" s="103"/>
      <c r="E77" s="108"/>
      <c r="F77" s="7">
        <v>213</v>
      </c>
      <c r="G77" s="9"/>
      <c r="H77" s="9"/>
      <c r="I77" s="9"/>
      <c r="J77" s="9">
        <f>H77-I77</f>
        <v>0</v>
      </c>
      <c r="K77" s="49"/>
      <c r="L77" s="50"/>
      <c r="M77" s="43"/>
      <c r="N77" s="41"/>
      <c r="O77" s="41"/>
      <c r="P77" s="41"/>
      <c r="Q77" s="41"/>
    </row>
    <row r="78" spans="1:17" ht="17.25" customHeight="1">
      <c r="A78" s="92"/>
      <c r="B78" s="103"/>
      <c r="C78" s="103"/>
      <c r="D78" s="106"/>
      <c r="E78" s="86" t="s">
        <v>56</v>
      </c>
      <c r="F78" s="85">
        <v>213</v>
      </c>
      <c r="G78" s="9"/>
      <c r="H78" s="9"/>
      <c r="I78" s="9"/>
      <c r="J78" s="9">
        <f>H78-I78</f>
        <v>0</v>
      </c>
      <c r="K78" s="49"/>
      <c r="L78" s="50"/>
      <c r="M78" s="43"/>
      <c r="N78" s="41"/>
      <c r="O78" s="41"/>
      <c r="P78" s="41"/>
      <c r="Q78" s="41"/>
    </row>
    <row r="79" spans="1:17" ht="16.5" customHeight="1">
      <c r="A79" s="92"/>
      <c r="B79" s="103"/>
      <c r="C79" s="103"/>
      <c r="D79" s="106"/>
      <c r="E79" s="107" t="s">
        <v>41</v>
      </c>
      <c r="F79" s="89">
        <v>223</v>
      </c>
      <c r="G79" s="90">
        <f>G80+G81+G82</f>
        <v>196887.16999999998</v>
      </c>
      <c r="H79" s="90">
        <f>H80+H81+H82</f>
        <v>196887.16999999998</v>
      </c>
      <c r="I79" s="90">
        <f>I80+I81+I82</f>
        <v>196887.16999999998</v>
      </c>
      <c r="J79" s="90">
        <f>J80+J81+J82</f>
        <v>0</v>
      </c>
      <c r="K79" s="49"/>
      <c r="L79" s="50"/>
      <c r="M79" s="43"/>
      <c r="N79" s="41"/>
      <c r="O79" s="41"/>
      <c r="P79" s="41"/>
      <c r="Q79" s="41"/>
    </row>
    <row r="80" spans="1:17" ht="18" customHeight="1">
      <c r="A80" s="92"/>
      <c r="B80" s="103"/>
      <c r="C80" s="103"/>
      <c r="D80" s="106"/>
      <c r="E80" s="107"/>
      <c r="F80" s="85" t="s">
        <v>61</v>
      </c>
      <c r="G80" s="9">
        <v>145964</v>
      </c>
      <c r="H80" s="9">
        <v>145964</v>
      </c>
      <c r="I80" s="9">
        <v>145964</v>
      </c>
      <c r="J80" s="9">
        <f>H80-I80</f>
        <v>0</v>
      </c>
      <c r="K80" s="49"/>
      <c r="L80" s="50"/>
      <c r="M80" s="43"/>
      <c r="N80" s="41"/>
      <c r="O80" s="41"/>
      <c r="P80" s="41"/>
      <c r="Q80" s="41"/>
    </row>
    <row r="81" spans="1:17" ht="18.75" customHeight="1">
      <c r="A81" s="92"/>
      <c r="B81" s="103"/>
      <c r="C81" s="103"/>
      <c r="D81" s="106"/>
      <c r="E81" s="107"/>
      <c r="F81" s="85" t="s">
        <v>65</v>
      </c>
      <c r="G81" s="9">
        <v>50502.09</v>
      </c>
      <c r="H81" s="9">
        <v>50502.09</v>
      </c>
      <c r="I81" s="9">
        <v>50502.09</v>
      </c>
      <c r="J81" s="9">
        <f>H81-I81</f>
        <v>0</v>
      </c>
      <c r="K81" s="49"/>
      <c r="L81" s="50"/>
      <c r="M81" s="43"/>
      <c r="N81" s="41"/>
      <c r="O81" s="41"/>
      <c r="P81" s="41"/>
      <c r="Q81" s="41"/>
    </row>
    <row r="82" spans="1:17" ht="17.25" customHeight="1">
      <c r="A82" s="92"/>
      <c r="B82" s="103"/>
      <c r="C82" s="103"/>
      <c r="D82" s="106"/>
      <c r="E82" s="107"/>
      <c r="F82" s="85" t="s">
        <v>67</v>
      </c>
      <c r="G82" s="9">
        <v>421.08</v>
      </c>
      <c r="H82" s="9">
        <v>421.08</v>
      </c>
      <c r="I82" s="9">
        <v>421.08</v>
      </c>
      <c r="J82" s="9">
        <f>H82-I82</f>
        <v>0</v>
      </c>
      <c r="K82" s="49"/>
      <c r="L82" s="50"/>
      <c r="M82" s="43"/>
      <c r="N82" s="41"/>
      <c r="O82" s="41"/>
      <c r="P82" s="41"/>
      <c r="Q82" s="41"/>
    </row>
    <row r="83" spans="1:17" ht="15.75" customHeight="1">
      <c r="A83" s="53" t="s">
        <v>54</v>
      </c>
      <c r="B83" s="54"/>
      <c r="C83" s="54"/>
      <c r="D83" s="54"/>
      <c r="E83" s="84"/>
      <c r="F83" s="54"/>
      <c r="G83" s="28">
        <f>G76+G77+G78+G79</f>
        <v>414742.17</v>
      </c>
      <c r="H83" s="28">
        <f>H76+H77+H78+H79</f>
        <v>414742.17</v>
      </c>
      <c r="I83" s="28">
        <f>I76+I77+I78+I79</f>
        <v>414742.17</v>
      </c>
      <c r="J83" s="28">
        <f>J76+J77+J78+J79</f>
        <v>0</v>
      </c>
      <c r="K83" s="49"/>
      <c r="L83" s="50"/>
      <c r="M83" s="43"/>
      <c r="N83" s="41"/>
      <c r="O83" s="41"/>
      <c r="P83" s="41"/>
      <c r="Q83" s="41"/>
    </row>
    <row r="84" spans="1:17" ht="138" customHeight="1">
      <c r="A84" s="3" t="s">
        <v>79</v>
      </c>
      <c r="B84" s="16" t="s">
        <v>77</v>
      </c>
      <c r="C84" s="16" t="s">
        <v>80</v>
      </c>
      <c r="D84" s="16" t="s">
        <v>81</v>
      </c>
      <c r="E84" s="16" t="s">
        <v>41</v>
      </c>
      <c r="F84" s="17">
        <v>340</v>
      </c>
      <c r="G84" s="7">
        <v>44100</v>
      </c>
      <c r="H84" s="7">
        <v>44100</v>
      </c>
      <c r="I84" s="7">
        <v>44100</v>
      </c>
      <c r="J84" s="9">
        <f>H84-I84</f>
        <v>0</v>
      </c>
      <c r="K84" s="49"/>
      <c r="L84" s="50"/>
      <c r="M84" s="43"/>
      <c r="N84" s="41"/>
      <c r="O84" s="41"/>
      <c r="P84" s="41"/>
      <c r="Q84" s="41"/>
    </row>
    <row r="85" spans="1:17" ht="91.5" customHeight="1">
      <c r="A85" s="44" t="s">
        <v>110</v>
      </c>
      <c r="B85" s="7">
        <v>573</v>
      </c>
      <c r="C85" s="7">
        <v>702</v>
      </c>
      <c r="D85" s="7">
        <v>7910371200</v>
      </c>
      <c r="E85" s="8" t="s">
        <v>41</v>
      </c>
      <c r="F85" s="7">
        <v>226</v>
      </c>
      <c r="G85" s="9">
        <v>24801</v>
      </c>
      <c r="H85" s="9">
        <v>24801</v>
      </c>
      <c r="I85" s="9">
        <v>24801</v>
      </c>
      <c r="J85" s="9">
        <f>H85-I85</f>
        <v>0</v>
      </c>
      <c r="K85" s="49"/>
      <c r="L85" s="50"/>
      <c r="M85" s="43"/>
      <c r="N85" s="41"/>
      <c r="O85" s="41"/>
      <c r="P85" s="41"/>
      <c r="Q85" s="41"/>
    </row>
    <row r="86" spans="1:17" ht="70.5" customHeight="1">
      <c r="A86" s="104" t="s">
        <v>82</v>
      </c>
      <c r="B86" s="105" t="s">
        <v>77</v>
      </c>
      <c r="C86" s="105" t="s">
        <v>57</v>
      </c>
      <c r="D86" s="105" t="s">
        <v>83</v>
      </c>
      <c r="E86" s="105" t="s">
        <v>41</v>
      </c>
      <c r="F86" s="17">
        <v>225</v>
      </c>
      <c r="G86" s="7">
        <v>47333.36</v>
      </c>
      <c r="H86" s="7">
        <v>47333.36</v>
      </c>
      <c r="I86" s="7">
        <v>47333.36</v>
      </c>
      <c r="J86" s="9">
        <f>H86-I86</f>
        <v>0</v>
      </c>
      <c r="K86" s="49"/>
      <c r="L86" s="50"/>
      <c r="M86" s="43"/>
      <c r="N86" s="41"/>
      <c r="O86" s="41"/>
      <c r="P86" s="41"/>
      <c r="Q86" s="41"/>
    </row>
    <row r="87" spans="1:17" ht="65.25" customHeight="1">
      <c r="A87" s="104"/>
      <c r="B87" s="105"/>
      <c r="C87" s="105"/>
      <c r="D87" s="105"/>
      <c r="E87" s="105"/>
      <c r="F87" s="17">
        <v>226</v>
      </c>
      <c r="G87" s="7">
        <v>0</v>
      </c>
      <c r="H87" s="7">
        <v>0</v>
      </c>
      <c r="I87" s="7">
        <v>0</v>
      </c>
      <c r="J87" s="9">
        <f>H87-I87</f>
        <v>0</v>
      </c>
      <c r="K87" s="49"/>
      <c r="L87" s="50"/>
      <c r="M87" s="43"/>
      <c r="N87" s="41"/>
      <c r="O87" s="41"/>
      <c r="P87" s="41"/>
      <c r="Q87" s="41"/>
    </row>
    <row r="88" spans="1:17" ht="13.5" customHeight="1">
      <c r="A88" s="61" t="s">
        <v>54</v>
      </c>
      <c r="B88" s="62"/>
      <c r="C88" s="62"/>
      <c r="D88" s="62"/>
      <c r="E88" s="62"/>
      <c r="F88" s="62"/>
      <c r="G88" s="83">
        <f>G86+G87</f>
        <v>47333.36</v>
      </c>
      <c r="H88" s="83">
        <f>H86+H87</f>
        <v>47333.36</v>
      </c>
      <c r="I88" s="83">
        <f>I86+I87</f>
        <v>47333.36</v>
      </c>
      <c r="J88" s="83">
        <f>J86+J87</f>
        <v>0</v>
      </c>
      <c r="K88" s="49"/>
      <c r="L88" s="50"/>
      <c r="M88" s="43"/>
      <c r="N88" s="41"/>
      <c r="O88" s="41"/>
      <c r="P88" s="41"/>
      <c r="Q88" s="41"/>
    </row>
    <row r="89" spans="1:17" ht="59.25" customHeight="1">
      <c r="A89" s="18" t="s">
        <v>84</v>
      </c>
      <c r="B89" s="16" t="s">
        <v>77</v>
      </c>
      <c r="C89" s="16" t="s">
        <v>57</v>
      </c>
      <c r="D89" s="63">
        <v>7950061235</v>
      </c>
      <c r="E89" s="16" t="s">
        <v>41</v>
      </c>
      <c r="F89" s="17">
        <v>340</v>
      </c>
      <c r="G89" s="7">
        <v>74079.69</v>
      </c>
      <c r="H89" s="7">
        <v>74079.69</v>
      </c>
      <c r="I89" s="7">
        <v>74079.69</v>
      </c>
      <c r="J89" s="9">
        <f>H89-I89</f>
        <v>0</v>
      </c>
      <c r="K89" s="49"/>
      <c r="L89" s="50"/>
      <c r="M89" s="43"/>
      <c r="N89" s="41"/>
      <c r="O89" s="41"/>
      <c r="P89" s="41"/>
      <c r="Q89" s="41"/>
    </row>
    <row r="90" spans="1:17" ht="62.25" customHeight="1">
      <c r="A90" s="18" t="s">
        <v>111</v>
      </c>
      <c r="B90" s="16" t="s">
        <v>77</v>
      </c>
      <c r="C90" s="16" t="s">
        <v>105</v>
      </c>
      <c r="D90" s="63">
        <v>7940371230</v>
      </c>
      <c r="E90" s="16" t="s">
        <v>33</v>
      </c>
      <c r="F90" s="17">
        <v>212</v>
      </c>
      <c r="G90" s="7">
        <v>17000</v>
      </c>
      <c r="H90" s="7">
        <v>17000</v>
      </c>
      <c r="I90" s="7">
        <v>17000</v>
      </c>
      <c r="J90" s="9">
        <f>H90-I90</f>
        <v>0</v>
      </c>
      <c r="K90" s="98"/>
      <c r="L90" s="98"/>
      <c r="M90" s="99"/>
      <c r="N90" s="41"/>
      <c r="O90" s="41"/>
      <c r="P90" s="41"/>
      <c r="Q90" s="41"/>
    </row>
    <row r="91" spans="1:17" s="69" customFormat="1" ht="18" customHeight="1">
      <c r="A91" s="64" t="s">
        <v>54</v>
      </c>
      <c r="B91" s="65"/>
      <c r="C91" s="65"/>
      <c r="D91" s="65"/>
      <c r="E91" s="65"/>
      <c r="F91" s="66"/>
      <c r="G91" s="29">
        <f>G47+G75+G83+G84+G85+G88+G89+G90</f>
        <v>7963443.3100000005</v>
      </c>
      <c r="H91" s="29">
        <f>H47+H75+H83+H84+H85+H88+H89+H90</f>
        <v>7963443.3100000005</v>
      </c>
      <c r="I91" s="29">
        <f>I47+I75+I83+I84+I85+I88+I89+I90</f>
        <v>7963443.3100000005</v>
      </c>
      <c r="J91" s="29">
        <f>J47+J75+J83+J84+J85+J88+J89+J90</f>
        <v>0</v>
      </c>
      <c r="K91" s="19"/>
      <c r="L91" s="19"/>
      <c r="M91" s="67"/>
      <c r="N91" s="68"/>
      <c r="O91" s="68"/>
      <c r="P91" s="68"/>
      <c r="Q91" s="68"/>
    </row>
    <row r="92" spans="1:17" ht="28.5" customHeight="1">
      <c r="A92" s="100" t="s">
        <v>85</v>
      </c>
      <c r="B92" s="101"/>
      <c r="C92" s="101"/>
      <c r="D92" s="101"/>
      <c r="E92" s="101"/>
      <c r="F92" s="101"/>
      <c r="G92" s="101"/>
      <c r="H92" s="101"/>
      <c r="I92" s="101"/>
      <c r="J92" s="102"/>
      <c r="K92" s="49"/>
      <c r="L92" s="50"/>
      <c r="M92" s="43"/>
      <c r="N92" s="41"/>
      <c r="O92" s="41"/>
      <c r="P92" s="41"/>
      <c r="Q92" s="41"/>
    </row>
    <row r="93" spans="1:17" ht="21.75" customHeight="1">
      <c r="A93" s="3" t="s">
        <v>86</v>
      </c>
      <c r="B93" s="5" t="s">
        <v>87</v>
      </c>
      <c r="C93" s="94" t="s">
        <v>88</v>
      </c>
      <c r="D93" s="94"/>
      <c r="E93" s="94" t="s">
        <v>89</v>
      </c>
      <c r="F93" s="94"/>
      <c r="G93" s="94"/>
      <c r="H93" s="5" t="s">
        <v>90</v>
      </c>
      <c r="I93" s="94" t="s">
        <v>91</v>
      </c>
      <c r="J93" s="94"/>
      <c r="K93" s="49"/>
      <c r="L93" s="50"/>
      <c r="M93" s="43"/>
      <c r="N93" s="41"/>
      <c r="O93" s="41"/>
      <c r="P93" s="41"/>
      <c r="Q93" s="41"/>
    </row>
    <row r="94" spans="1:17" ht="12.75" customHeight="1">
      <c r="A94" s="3">
        <v>1</v>
      </c>
      <c r="B94" s="5">
        <v>2</v>
      </c>
      <c r="C94" s="94">
        <v>3</v>
      </c>
      <c r="D94" s="94"/>
      <c r="E94" s="94">
        <v>4</v>
      </c>
      <c r="F94" s="94"/>
      <c r="G94" s="94"/>
      <c r="H94" s="5">
        <v>5</v>
      </c>
      <c r="I94" s="94">
        <v>6</v>
      </c>
      <c r="J94" s="94"/>
      <c r="K94" s="49"/>
      <c r="L94" s="50"/>
      <c r="M94" s="43"/>
      <c r="N94" s="41"/>
      <c r="O94" s="41"/>
      <c r="P94" s="41"/>
      <c r="Q94" s="41"/>
    </row>
    <row r="95" spans="1:17" ht="42.75" customHeight="1">
      <c r="A95" s="3" t="s">
        <v>92</v>
      </c>
      <c r="B95" s="70" t="s">
        <v>93</v>
      </c>
      <c r="C95" s="94"/>
      <c r="D95" s="94"/>
      <c r="E95" s="96"/>
      <c r="F95" s="96"/>
      <c r="G95" s="96"/>
      <c r="H95" s="20"/>
      <c r="I95" s="97"/>
      <c r="J95" s="97"/>
      <c r="K95" s="49"/>
      <c r="L95" s="50"/>
      <c r="M95" s="43"/>
      <c r="N95" s="41"/>
      <c r="O95" s="41"/>
      <c r="P95" s="41"/>
      <c r="Q95" s="41"/>
    </row>
    <row r="96" spans="1:17" ht="22.5" customHeight="1">
      <c r="A96" s="3" t="s">
        <v>94</v>
      </c>
      <c r="B96" s="70" t="s">
        <v>95</v>
      </c>
      <c r="C96" s="94"/>
      <c r="D96" s="94"/>
      <c r="E96" s="95">
        <f>H91</f>
        <v>7963443.3100000005</v>
      </c>
      <c r="F96" s="95"/>
      <c r="G96" s="95"/>
      <c r="H96" s="21">
        <f>I91</f>
        <v>7963443.3100000005</v>
      </c>
      <c r="I96" s="95">
        <f>J91</f>
        <v>0</v>
      </c>
      <c r="J96" s="95"/>
      <c r="K96" s="71"/>
      <c r="L96" s="50"/>
      <c r="M96" s="43"/>
      <c r="N96" s="41"/>
      <c r="O96" s="41"/>
      <c r="P96" s="41"/>
      <c r="Q96" s="41"/>
    </row>
    <row r="97" spans="1:17" ht="12.75" customHeight="1">
      <c r="A97" s="3" t="s">
        <v>96</v>
      </c>
      <c r="B97" s="70" t="s">
        <v>97</v>
      </c>
      <c r="C97" s="94"/>
      <c r="D97" s="94"/>
      <c r="E97" s="94"/>
      <c r="F97" s="94"/>
      <c r="G97" s="94"/>
      <c r="H97" s="5"/>
      <c r="I97" s="95"/>
      <c r="J97" s="95"/>
      <c r="K97" s="72"/>
      <c r="L97" s="50"/>
      <c r="M97" s="43"/>
      <c r="N97" s="41"/>
      <c r="O97" s="41"/>
      <c r="P97" s="41"/>
      <c r="Q97" s="41"/>
    </row>
    <row r="98" spans="1:17" ht="9.75" customHeight="1">
      <c r="A98" s="3" t="s">
        <v>98</v>
      </c>
      <c r="B98" s="70" t="s">
        <v>99</v>
      </c>
      <c r="C98" s="94"/>
      <c r="D98" s="94"/>
      <c r="E98" s="94"/>
      <c r="F98" s="94"/>
      <c r="G98" s="94"/>
      <c r="H98" s="5"/>
      <c r="I98" s="94"/>
      <c r="J98" s="94"/>
      <c r="K98" s="72"/>
      <c r="L98" s="41"/>
      <c r="M98" s="43"/>
      <c r="N98" s="41"/>
      <c r="O98" s="41"/>
      <c r="P98" s="41"/>
      <c r="Q98" s="41"/>
    </row>
    <row r="99" spans="1:17" ht="12.75" hidden="1">
      <c r="A99" s="38"/>
      <c r="B99" s="22"/>
      <c r="C99" s="22"/>
      <c r="D99" s="22"/>
      <c r="E99" s="22"/>
      <c r="F99" s="22"/>
      <c r="G99" s="22"/>
      <c r="H99" s="22"/>
      <c r="I99" s="22"/>
      <c r="J99" s="22"/>
      <c r="K99" s="72"/>
      <c r="L99" s="41"/>
      <c r="M99" s="43"/>
      <c r="N99" s="41"/>
      <c r="O99" s="41"/>
      <c r="P99" s="41"/>
      <c r="Q99" s="41"/>
    </row>
    <row r="100" spans="1:17" ht="18" customHeight="1">
      <c r="A100" s="73" t="s">
        <v>100</v>
      </c>
      <c r="D100" s="74"/>
      <c r="E100" s="93" t="s">
        <v>108</v>
      </c>
      <c r="F100" s="93"/>
      <c r="G100" s="93"/>
      <c r="K100" s="72"/>
      <c r="L100" s="41"/>
      <c r="M100" s="43"/>
      <c r="N100" s="41"/>
      <c r="O100" s="41"/>
      <c r="P100" s="41"/>
      <c r="Q100" s="41"/>
    </row>
    <row r="101" spans="1:17" ht="12.75">
      <c r="A101" s="75" t="s">
        <v>101</v>
      </c>
      <c r="B101" s="76"/>
      <c r="C101" s="76"/>
      <c r="D101" s="76"/>
      <c r="E101" s="76"/>
      <c r="F101" s="76"/>
      <c r="G101" s="23"/>
      <c r="H101" s="23"/>
      <c r="K101" s="72"/>
      <c r="L101" s="41"/>
      <c r="M101" s="43"/>
      <c r="N101" s="41"/>
      <c r="O101" s="41"/>
      <c r="P101" s="41"/>
      <c r="Q101" s="41"/>
    </row>
    <row r="102" spans="1:17" ht="12.75" hidden="1">
      <c r="A102" s="75"/>
      <c r="B102" s="76"/>
      <c r="C102" s="76"/>
      <c r="D102" s="76"/>
      <c r="E102" s="76"/>
      <c r="F102" s="76"/>
      <c r="G102" s="23"/>
      <c r="H102" s="23"/>
      <c r="K102" s="72"/>
      <c r="L102" s="41"/>
      <c r="M102" s="43"/>
      <c r="N102" s="41"/>
      <c r="O102" s="41"/>
      <c r="P102" s="41"/>
      <c r="Q102" s="41"/>
    </row>
    <row r="103" spans="1:17" ht="12.75">
      <c r="A103" s="73" t="s">
        <v>102</v>
      </c>
      <c r="E103" s="93" t="s">
        <v>112</v>
      </c>
      <c r="F103" s="93"/>
      <c r="G103" s="93"/>
      <c r="K103" s="72"/>
      <c r="L103" s="41"/>
      <c r="M103" s="43"/>
      <c r="N103" s="41"/>
      <c r="O103" s="41"/>
      <c r="P103" s="41"/>
      <c r="Q103" s="41"/>
    </row>
    <row r="104" spans="1:17" ht="11.25" customHeight="1">
      <c r="A104" s="75" t="s">
        <v>101</v>
      </c>
      <c r="B104" s="76"/>
      <c r="C104" s="76"/>
      <c r="D104" s="76"/>
      <c r="E104" s="76"/>
      <c r="F104" s="76"/>
      <c r="G104" s="23"/>
      <c r="H104" s="23"/>
      <c r="K104" s="72"/>
      <c r="L104" s="41"/>
      <c r="M104" s="43"/>
      <c r="N104" s="41"/>
      <c r="O104" s="41"/>
      <c r="P104" s="41"/>
      <c r="Q104" s="41"/>
    </row>
    <row r="105" spans="1:17" ht="12.75" hidden="1">
      <c r="A105" s="75"/>
      <c r="B105" s="76"/>
      <c r="C105" s="76"/>
      <c r="D105" s="76"/>
      <c r="E105" s="76"/>
      <c r="F105" s="76"/>
      <c r="G105" s="23"/>
      <c r="H105" s="23"/>
      <c r="K105" s="72"/>
      <c r="L105" s="41"/>
      <c r="M105" s="43"/>
      <c r="N105" s="41"/>
      <c r="O105" s="41"/>
      <c r="P105" s="41"/>
      <c r="Q105" s="41"/>
    </row>
    <row r="106" spans="1:17" ht="12.75">
      <c r="A106" s="77" t="str">
        <f>A4</f>
        <v>На 1 января 2017г.</v>
      </c>
      <c r="J106" s="24"/>
      <c r="K106" s="72"/>
      <c r="L106" s="41"/>
      <c r="M106" s="43"/>
      <c r="N106" s="41"/>
      <c r="O106" s="41"/>
      <c r="P106" s="41"/>
      <c r="Q106" s="41"/>
    </row>
    <row r="107" spans="10:17" ht="12.75">
      <c r="J107" s="24"/>
      <c r="K107" s="72"/>
      <c r="L107" s="41"/>
      <c r="M107" s="43"/>
      <c r="N107" s="41"/>
      <c r="O107" s="41"/>
      <c r="P107" s="41"/>
      <c r="Q107" s="41"/>
    </row>
    <row r="108" spans="6:17" ht="12.75">
      <c r="F108" s="79"/>
      <c r="G108" s="26"/>
      <c r="H108" s="26"/>
      <c r="I108" s="26"/>
      <c r="J108" s="26"/>
      <c r="K108" s="72"/>
      <c r="L108" s="41"/>
      <c r="M108" s="43"/>
      <c r="N108" s="41"/>
      <c r="O108" s="41"/>
      <c r="P108" s="41"/>
      <c r="Q108" s="41"/>
    </row>
    <row r="109" spans="6:17" ht="12.75">
      <c r="F109" s="79"/>
      <c r="G109" s="27">
        <v>4689262.6</v>
      </c>
      <c r="H109" s="26"/>
      <c r="I109" s="27">
        <v>4636837.48</v>
      </c>
      <c r="J109" s="26"/>
      <c r="K109" s="72"/>
      <c r="L109" s="41"/>
      <c r="M109" s="43"/>
      <c r="N109" s="41"/>
      <c r="O109" s="41"/>
      <c r="P109" s="41"/>
      <c r="Q109" s="41"/>
    </row>
    <row r="110" spans="6:17" ht="12.75">
      <c r="F110" s="79"/>
      <c r="G110" s="26"/>
      <c r="H110" s="26"/>
      <c r="I110" s="26"/>
      <c r="J110" s="26"/>
      <c r="K110" s="72"/>
      <c r="L110" s="41"/>
      <c r="M110" s="43"/>
      <c r="N110" s="41"/>
      <c r="O110" s="41"/>
      <c r="P110" s="41"/>
      <c r="Q110" s="41"/>
    </row>
    <row r="111" spans="6:13" ht="12.75">
      <c r="F111" s="79"/>
      <c r="G111" s="26"/>
      <c r="H111" s="26"/>
      <c r="I111" s="26"/>
      <c r="J111" s="26"/>
      <c r="K111" s="41"/>
      <c r="L111" s="41"/>
      <c r="M111" s="43"/>
    </row>
    <row r="112" spans="6:13" ht="12.75">
      <c r="F112" s="79"/>
      <c r="G112" s="26"/>
      <c r="H112" s="26"/>
      <c r="I112" s="26"/>
      <c r="J112" s="26"/>
      <c r="K112" s="41"/>
      <c r="L112" s="41"/>
      <c r="M112" s="43"/>
    </row>
    <row r="113" spans="6:13" ht="12.75">
      <c r="F113" s="79"/>
      <c r="G113" s="26"/>
      <c r="H113" s="26"/>
      <c r="I113" s="26"/>
      <c r="J113" s="26"/>
      <c r="K113" s="41"/>
      <c r="L113" s="41"/>
      <c r="M113" s="43"/>
    </row>
    <row r="114" spans="6:13" ht="12.75">
      <c r="F114" s="79"/>
      <c r="G114" s="26"/>
      <c r="H114" s="26"/>
      <c r="I114" s="26"/>
      <c r="J114" s="26"/>
      <c r="K114" s="41"/>
      <c r="L114" s="41"/>
      <c r="M114" s="43"/>
    </row>
    <row r="115" spans="6:13" ht="12.75">
      <c r="F115" s="79"/>
      <c r="G115" s="26">
        <f>E96-G109</f>
        <v>3274180.710000001</v>
      </c>
      <c r="H115" s="26"/>
      <c r="I115" s="27">
        <f>H96-I109</f>
        <v>3326605.83</v>
      </c>
      <c r="J115" s="26"/>
      <c r="K115" s="41"/>
      <c r="L115" s="41"/>
      <c r="M115" s="43"/>
    </row>
    <row r="116" spans="6:13" ht="12.75">
      <c r="F116" s="79"/>
      <c r="G116" s="26"/>
      <c r="H116" s="26"/>
      <c r="I116" s="26"/>
      <c r="J116" s="26"/>
      <c r="K116" s="41"/>
      <c r="L116" s="41"/>
      <c r="M116" s="43"/>
    </row>
    <row r="117" spans="6:13" ht="12.75">
      <c r="F117" s="79"/>
      <c r="G117" s="26"/>
      <c r="H117" s="26"/>
      <c r="I117" s="26"/>
      <c r="J117" s="26"/>
      <c r="K117" s="41"/>
      <c r="L117" s="41"/>
      <c r="M117" s="43"/>
    </row>
    <row r="118" spans="6:13" ht="12.75">
      <c r="F118" s="79"/>
      <c r="G118" s="26"/>
      <c r="H118" s="26"/>
      <c r="I118" s="26"/>
      <c r="J118" s="26"/>
      <c r="K118" s="41"/>
      <c r="L118" s="41"/>
      <c r="M118" s="43"/>
    </row>
    <row r="119" spans="6:13" ht="12.75">
      <c r="F119" s="79"/>
      <c r="G119" s="26"/>
      <c r="H119" s="26"/>
      <c r="I119" s="26"/>
      <c r="J119" s="26"/>
      <c r="K119" s="41"/>
      <c r="L119" s="41"/>
      <c r="M119" s="43"/>
    </row>
    <row r="120" spans="6:13" ht="12.75">
      <c r="F120" s="79"/>
      <c r="G120" s="26"/>
      <c r="H120" s="26"/>
      <c r="I120" s="26"/>
      <c r="J120" s="26"/>
      <c r="K120" s="41"/>
      <c r="L120" s="41"/>
      <c r="M120" s="43"/>
    </row>
    <row r="121" spans="11:13" ht="12.75">
      <c r="K121" s="41"/>
      <c r="L121" s="41"/>
      <c r="M121" s="43"/>
    </row>
    <row r="122" spans="11:13" ht="12.75">
      <c r="K122" s="41"/>
      <c r="L122" s="41"/>
      <c r="M122" s="43"/>
    </row>
    <row r="123" spans="11:13" ht="12.75">
      <c r="K123" s="41"/>
      <c r="L123" s="41"/>
      <c r="M123" s="43"/>
    </row>
    <row r="124" spans="11:13" ht="12.75">
      <c r="K124" s="41"/>
      <c r="L124" s="41"/>
      <c r="M124" s="43"/>
    </row>
    <row r="125" spans="11:13" ht="12.75">
      <c r="K125" s="41"/>
      <c r="L125" s="41"/>
      <c r="M125" s="43"/>
    </row>
    <row r="126" spans="11:13" ht="12.75">
      <c r="K126" s="41"/>
      <c r="L126" s="41"/>
      <c r="M126" s="43"/>
    </row>
    <row r="127" spans="11:13" ht="12.75">
      <c r="K127" s="41"/>
      <c r="L127" s="41"/>
      <c r="M127" s="43"/>
    </row>
    <row r="128" spans="11:13" ht="12.75">
      <c r="K128" s="41"/>
      <c r="L128" s="41"/>
      <c r="M128" s="43"/>
    </row>
    <row r="129" spans="11:13" ht="12.75">
      <c r="K129" s="41"/>
      <c r="L129" s="41"/>
      <c r="M129" s="43"/>
    </row>
    <row r="130" spans="11:13" ht="12.75">
      <c r="K130" s="41"/>
      <c r="L130" s="41"/>
      <c r="M130" s="43"/>
    </row>
    <row r="131" spans="11:13" ht="12.75">
      <c r="K131" s="41"/>
      <c r="L131" s="41"/>
      <c r="M131" s="43"/>
    </row>
    <row r="132" spans="11:13" ht="12.75">
      <c r="K132" s="41"/>
      <c r="L132" s="41"/>
      <c r="M132" s="43"/>
    </row>
    <row r="133" spans="11:13" ht="12.75">
      <c r="K133" s="41"/>
      <c r="L133" s="41"/>
      <c r="M133" s="43"/>
    </row>
    <row r="134" spans="11:13" ht="12.75">
      <c r="K134" s="41"/>
      <c r="L134" s="41"/>
      <c r="M134" s="43"/>
    </row>
    <row r="135" spans="11:13" ht="12.75">
      <c r="K135" s="41"/>
      <c r="L135" s="41"/>
      <c r="M135" s="43"/>
    </row>
    <row r="136" spans="11:13" ht="12.75">
      <c r="K136" s="41"/>
      <c r="L136" s="41"/>
      <c r="M136" s="43"/>
    </row>
    <row r="137" spans="11:13" ht="12.75">
      <c r="K137" s="41"/>
      <c r="L137" s="41"/>
      <c r="M137" s="43"/>
    </row>
    <row r="138" spans="11:13" ht="12.75">
      <c r="K138" s="41"/>
      <c r="L138" s="41"/>
      <c r="M138" s="43"/>
    </row>
    <row r="139" spans="11:13" ht="12.75">
      <c r="K139" s="41"/>
      <c r="L139" s="41"/>
      <c r="M139" s="43"/>
    </row>
    <row r="140" spans="11:13" ht="12.75">
      <c r="K140" s="41"/>
      <c r="L140" s="41"/>
      <c r="M140" s="43"/>
    </row>
    <row r="141" spans="11:13" ht="12.75">
      <c r="K141" s="41"/>
      <c r="L141" s="41"/>
      <c r="M141" s="43"/>
    </row>
    <row r="142" spans="11:13" ht="12.75">
      <c r="K142" s="41"/>
      <c r="L142" s="41"/>
      <c r="M142" s="43"/>
    </row>
    <row r="143" spans="11:13" ht="12.75">
      <c r="K143" s="41"/>
      <c r="L143" s="41"/>
      <c r="M143" s="43"/>
    </row>
    <row r="144" spans="11:13" ht="12.75">
      <c r="K144" s="41"/>
      <c r="L144" s="41"/>
      <c r="M144" s="43"/>
    </row>
    <row r="145" spans="11:13" ht="12.75">
      <c r="K145" s="41"/>
      <c r="L145" s="41"/>
      <c r="M145" s="43"/>
    </row>
    <row r="146" spans="11:13" ht="12.75">
      <c r="K146" s="41"/>
      <c r="L146" s="41"/>
      <c r="M146" s="43"/>
    </row>
    <row r="147" spans="11:13" ht="12.75">
      <c r="K147" s="41"/>
      <c r="L147" s="41"/>
      <c r="M147" s="43"/>
    </row>
    <row r="148" spans="11:13" ht="12.75">
      <c r="K148" s="41"/>
      <c r="L148" s="41"/>
      <c r="M148" s="43"/>
    </row>
    <row r="149" spans="11:13" ht="12.75">
      <c r="K149" s="41"/>
      <c r="L149" s="41"/>
      <c r="M149" s="43"/>
    </row>
    <row r="150" spans="11:13" ht="12.75">
      <c r="K150" s="41"/>
      <c r="L150" s="41"/>
      <c r="M150" s="43"/>
    </row>
    <row r="151" spans="11:13" ht="12.75">
      <c r="K151" s="80"/>
      <c r="L151" s="80"/>
      <c r="M151" s="81"/>
    </row>
    <row r="152" spans="11:13" ht="12.75">
      <c r="K152" s="41"/>
      <c r="L152" s="41"/>
      <c r="M152" s="43"/>
    </row>
    <row r="153" spans="11:13" ht="12.75">
      <c r="K153" s="41"/>
      <c r="L153" s="41"/>
      <c r="M153" s="43"/>
    </row>
    <row r="154" spans="11:13" ht="12.75">
      <c r="K154" s="41"/>
      <c r="L154" s="41"/>
      <c r="M154" s="43"/>
    </row>
    <row r="155" spans="11:13" ht="12.75">
      <c r="K155" s="41"/>
      <c r="L155" s="41"/>
      <c r="M155" s="43"/>
    </row>
    <row r="156" spans="11:13" ht="12.75">
      <c r="K156" s="41"/>
      <c r="L156" s="41"/>
      <c r="M156" s="43"/>
    </row>
    <row r="157" spans="11:13" ht="12.75">
      <c r="K157" s="41"/>
      <c r="L157" s="41"/>
      <c r="M157" s="43"/>
    </row>
    <row r="158" spans="11:13" ht="12.75">
      <c r="K158" s="80"/>
      <c r="L158" s="80"/>
      <c r="M158" s="81"/>
    </row>
  </sheetData>
  <sheetProtection selectLockedCells="1" selectUnlockedCells="1"/>
  <mergeCells count="74">
    <mergeCell ref="C48:C74"/>
    <mergeCell ref="D48:D74"/>
    <mergeCell ref="B31:B46"/>
    <mergeCell ref="C31:C46"/>
    <mergeCell ref="D31:D46"/>
    <mergeCell ref="E33:E36"/>
    <mergeCell ref="E38:E46"/>
    <mergeCell ref="D5:H5"/>
    <mergeCell ref="I5:J5"/>
    <mergeCell ref="A6:G6"/>
    <mergeCell ref="I6:J6"/>
    <mergeCell ref="I7:J7"/>
    <mergeCell ref="D8:H8"/>
    <mergeCell ref="I8:J8"/>
    <mergeCell ref="D9:H9"/>
    <mergeCell ref="A1:J1"/>
    <mergeCell ref="A2:J2"/>
    <mergeCell ref="A3:J3"/>
    <mergeCell ref="I4:J4"/>
    <mergeCell ref="I9:J9"/>
    <mergeCell ref="D7:H7"/>
    <mergeCell ref="D10:H10"/>
    <mergeCell ref="I10:J10"/>
    <mergeCell ref="A11:J11"/>
    <mergeCell ref="A12:A13"/>
    <mergeCell ref="B12:F12"/>
    <mergeCell ref="G12:G13"/>
    <mergeCell ref="H12:H13"/>
    <mergeCell ref="I12:I13"/>
    <mergeCell ref="J12:J13"/>
    <mergeCell ref="E48:E49"/>
    <mergeCell ref="E51:E53"/>
    <mergeCell ref="E54:E64"/>
    <mergeCell ref="B15:B29"/>
    <mergeCell ref="C15:C29"/>
    <mergeCell ref="D15:D29"/>
    <mergeCell ref="E15:E16"/>
    <mergeCell ref="E17:E19"/>
    <mergeCell ref="E21:E25"/>
    <mergeCell ref="B48:B74"/>
    <mergeCell ref="D76:D82"/>
    <mergeCell ref="E79:E82"/>
    <mergeCell ref="E71:E73"/>
    <mergeCell ref="E86:E87"/>
    <mergeCell ref="D86:D87"/>
    <mergeCell ref="E76:E77"/>
    <mergeCell ref="A76:A82"/>
    <mergeCell ref="B76:B82"/>
    <mergeCell ref="C76:C82"/>
    <mergeCell ref="A86:A87"/>
    <mergeCell ref="B86:B87"/>
    <mergeCell ref="C86:C87"/>
    <mergeCell ref="K90:M90"/>
    <mergeCell ref="A92:J92"/>
    <mergeCell ref="C93:D93"/>
    <mergeCell ref="E93:G93"/>
    <mergeCell ref="I93:J93"/>
    <mergeCell ref="C94:D94"/>
    <mergeCell ref="E94:G94"/>
    <mergeCell ref="I94:J94"/>
    <mergeCell ref="C95:D95"/>
    <mergeCell ref="E95:G95"/>
    <mergeCell ref="I95:J95"/>
    <mergeCell ref="C96:D96"/>
    <mergeCell ref="E96:G96"/>
    <mergeCell ref="I96:J96"/>
    <mergeCell ref="C97:D97"/>
    <mergeCell ref="E97:G97"/>
    <mergeCell ref="I97:J97"/>
    <mergeCell ref="E103:G103"/>
    <mergeCell ref="C98:D98"/>
    <mergeCell ref="E98:G98"/>
    <mergeCell ref="I98:J98"/>
    <mergeCell ref="E100:G100"/>
  </mergeCells>
  <printOptions/>
  <pageMargins left="0.5902777777777778" right="0.16111111111111112" top="0.3388888888888889" bottom="0.33888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2017-10-16T04:57:45Z</cp:lastPrinted>
  <dcterms:created xsi:type="dcterms:W3CDTF">2016-08-01T05:55:34Z</dcterms:created>
  <dcterms:modified xsi:type="dcterms:W3CDTF">2017-10-16T04:58:16Z</dcterms:modified>
  <cp:category/>
  <cp:version/>
  <cp:contentType/>
  <cp:contentStatus/>
</cp:coreProperties>
</file>